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firstSheet="1" activeTab="4"/>
  </bookViews>
  <sheets>
    <sheet name="Income Statement " sheetId="1" r:id="rId1"/>
    <sheet name="Balance Sheet" sheetId="2" r:id="rId2"/>
    <sheet name="Statement of changes in equity" sheetId="3" r:id="rId3"/>
    <sheet name="Cash Flow Statement" sheetId="4" r:id="rId4"/>
    <sheet name="Notes" sheetId="5" r:id="rId5"/>
  </sheets>
  <definedNames>
    <definedName name="_xlnm.Print_Area" localSheetId="1">'Balance Sheet'!$A$1:$J$53</definedName>
    <definedName name="_xlnm.Print_Area" localSheetId="3">'Cash Flow Statement'!$A$1:$J$57</definedName>
    <definedName name="_xlnm.Print_Area" localSheetId="0">'Income Statement '!$A$1:$K$29</definedName>
    <definedName name="_xlnm.Print_Area" localSheetId="4">'Notes'!$A$6:$I$329</definedName>
    <definedName name="_xlnm.Print_Area" localSheetId="2">'Statement of changes in equity'!$A$1:$K$37</definedName>
    <definedName name="_xlnm.Print_Titles" localSheetId="4">'Notes'!$1:$5</definedName>
  </definedNames>
  <calcPr fullCalcOnLoad="1"/>
</workbook>
</file>

<file path=xl/sharedStrings.xml><?xml version="1.0" encoding="utf-8"?>
<sst xmlns="http://schemas.openxmlformats.org/spreadsheetml/2006/main" count="418" uniqueCount="310">
  <si>
    <t>(Incorporated in Malaysia)</t>
  </si>
  <si>
    <t>Property, plant &amp; equipment</t>
  </si>
  <si>
    <t>Other investments</t>
  </si>
  <si>
    <t>Inventories</t>
  </si>
  <si>
    <t>Trade receivables</t>
  </si>
  <si>
    <t>Other receivables</t>
  </si>
  <si>
    <t>Cash and bank balances</t>
  </si>
  <si>
    <t>Trade payables</t>
  </si>
  <si>
    <t>Other payables</t>
  </si>
  <si>
    <t>Share capital</t>
  </si>
  <si>
    <t>Reserves</t>
  </si>
  <si>
    <t>Shareholders' equity</t>
  </si>
  <si>
    <t>Deferred taxation</t>
  </si>
  <si>
    <t>Net tangible assets per stock unit</t>
  </si>
  <si>
    <t>Share</t>
  </si>
  <si>
    <t>capital</t>
  </si>
  <si>
    <t>Non-</t>
  </si>
  <si>
    <t>distributable</t>
  </si>
  <si>
    <t>reserves</t>
  </si>
  <si>
    <t>Distributable</t>
  </si>
  <si>
    <t>RM'000</t>
  </si>
  <si>
    <t>Total</t>
  </si>
  <si>
    <t>Net profit for the period</t>
  </si>
  <si>
    <t>Currency translation differences,</t>
  </si>
  <si>
    <t xml:space="preserve"> income statement</t>
  </si>
  <si>
    <t xml:space="preserve">Issue of shares pursuant to </t>
  </si>
  <si>
    <t xml:space="preserve"> Employee Share Option Scheme</t>
  </si>
  <si>
    <t>Revenue</t>
  </si>
  <si>
    <t>Operating expenses</t>
  </si>
  <si>
    <t>Other operating income</t>
  </si>
  <si>
    <t>Operating profit</t>
  </si>
  <si>
    <t>Profit before taxation</t>
  </si>
  <si>
    <t>Taxation</t>
  </si>
  <si>
    <t>Earnings per stock unit</t>
  </si>
  <si>
    <t>Basic</t>
  </si>
  <si>
    <t>Diluted</t>
  </si>
  <si>
    <t>Adjustment for:</t>
  </si>
  <si>
    <t>Non-cash items</t>
  </si>
  <si>
    <t>Non-operating items</t>
  </si>
  <si>
    <t>Operating profit before working capital changes</t>
  </si>
  <si>
    <t>Changes in working capital</t>
  </si>
  <si>
    <t>Net changes in current assets</t>
  </si>
  <si>
    <t>Net changes in current liabilities</t>
  </si>
  <si>
    <t>Net cash generated from operating activities</t>
  </si>
  <si>
    <t>Property, plant and equipment</t>
  </si>
  <si>
    <t>Employee Share Option Scheme</t>
  </si>
  <si>
    <t xml:space="preserve">Proceeds from issue of shares pursuant to </t>
  </si>
  <si>
    <t>Net cash used in investing activities</t>
  </si>
  <si>
    <t>A 1</t>
  </si>
  <si>
    <t>A 2</t>
  </si>
  <si>
    <t>A 3</t>
  </si>
  <si>
    <t>SEASONAL OR CYCLICAL NATURE OF OPERATIONS</t>
  </si>
  <si>
    <t xml:space="preserve">The revenue and earnings are impacted by the production of fresh fruit bunches and volatility of the selling prices of crude palm oil and palm kernel. </t>
  </si>
  <si>
    <t xml:space="preserve">The production of fresh fruit bunches depends on the weather conditions, production cycle of the palms and the age of the palms. </t>
  </si>
  <si>
    <t>A 4</t>
  </si>
  <si>
    <t xml:space="preserve">ITEMS OF UNUSUAL NATURE </t>
  </si>
  <si>
    <t>A 5</t>
  </si>
  <si>
    <t>A 6</t>
  </si>
  <si>
    <t>CHANGES IN DEBT AND EQUITY SECURITIES</t>
  </si>
  <si>
    <t>(i)</t>
  </si>
  <si>
    <t>Issued and fully paid-up share capital</t>
  </si>
  <si>
    <t>Ordinary stock units of RM1 each: -</t>
  </si>
  <si>
    <t>(ii)</t>
  </si>
  <si>
    <t>A 7</t>
  </si>
  <si>
    <t>A 8</t>
  </si>
  <si>
    <t>SEGMENTAL INFORMATION</t>
  </si>
  <si>
    <t>A 9</t>
  </si>
  <si>
    <t>A 10</t>
  </si>
  <si>
    <t>A 11</t>
  </si>
  <si>
    <t>CHANGES IN COMPOSITION OF THE GROUP</t>
  </si>
  <si>
    <t>A 12</t>
  </si>
  <si>
    <t>A</t>
  </si>
  <si>
    <t>B</t>
  </si>
  <si>
    <t>B 1</t>
  </si>
  <si>
    <t>REVIEW OF PERFORMANCE</t>
  </si>
  <si>
    <t>B 2</t>
  </si>
  <si>
    <t>B 3</t>
  </si>
  <si>
    <t>PROSPECTS FOR CURRENT FINANCIAL YEAR</t>
  </si>
  <si>
    <t>B 4</t>
  </si>
  <si>
    <t>VARIANCE OF ACTUAL PROFIT FROM FORECAST PROFIT AND SHORTFALL IN PROFIT GUARANTEE</t>
  </si>
  <si>
    <t>There were no profit forecast prepared for public release and profit guarantee provided by the Group.</t>
  </si>
  <si>
    <t>B 5</t>
  </si>
  <si>
    <t>TAXATION</t>
  </si>
  <si>
    <t>Current provision</t>
  </si>
  <si>
    <t xml:space="preserve">ended </t>
  </si>
  <si>
    <t>B 6</t>
  </si>
  <si>
    <t>B 7</t>
  </si>
  <si>
    <t>QUOTED SECURITIES</t>
  </si>
  <si>
    <t>Purchases and sale of quoted securities</t>
  </si>
  <si>
    <t>Purchase consideration</t>
  </si>
  <si>
    <t>Sale proceeds</t>
  </si>
  <si>
    <t>At cost</t>
  </si>
  <si>
    <t>At carrying value/book value</t>
  </si>
  <si>
    <t>At market value</t>
  </si>
  <si>
    <t>B 8</t>
  </si>
  <si>
    <t>B 9</t>
  </si>
  <si>
    <t>BORROWINGS AND DEBT SECURITIES</t>
  </si>
  <si>
    <t>B 10</t>
  </si>
  <si>
    <t>OFF BALANCE SHEET FINANCIAL INSTRUMENTS</t>
  </si>
  <si>
    <t>As at the date of issue of this interim financial report, there were no off balance sheet financial instruments.</t>
  </si>
  <si>
    <t>B 11</t>
  </si>
  <si>
    <t>MATERIAL LITIGATION</t>
  </si>
  <si>
    <t>B 12</t>
  </si>
  <si>
    <t>(a)</t>
  </si>
  <si>
    <t>(b)</t>
  </si>
  <si>
    <t>B 13</t>
  </si>
  <si>
    <t>EARNINGS PER STOCK UNIT</t>
  </si>
  <si>
    <t>Basic earnings per stock unit: -</t>
  </si>
  <si>
    <t>Net profit (RM'000)</t>
  </si>
  <si>
    <t>Weighted average number of stock units ('000)</t>
  </si>
  <si>
    <t>Basic earnings per stock unit (sen)</t>
  </si>
  <si>
    <t>Diluted earnings per stock unit: -</t>
  </si>
  <si>
    <t>Diluted earnings per stock unit (sen)</t>
  </si>
  <si>
    <t>There were no unusual items affecting assets, liabilities, equity, net income or cash flows for the current financial period.</t>
  </si>
  <si>
    <t>CONTINGENT LIABILITIES AND CONTINGENT ASSETS</t>
  </si>
  <si>
    <t>STATUS OF CORPORATE PROPOSALS</t>
  </si>
  <si>
    <t>As at the date of issue of this interim financial report, there were no corporate proposals announced but not completed.</t>
  </si>
  <si>
    <t>The basic and diluted earnings per stock unit are calculated as follows: -</t>
  </si>
  <si>
    <t>PROPERTY, PLANT AND EQUIPMENT</t>
  </si>
  <si>
    <t>A 13</t>
  </si>
  <si>
    <t>ended</t>
  </si>
  <si>
    <t>(c)</t>
  </si>
  <si>
    <t>(d)</t>
  </si>
  <si>
    <t>(e)</t>
  </si>
  <si>
    <t>As at</t>
  </si>
  <si>
    <t>By Order of the Board</t>
  </si>
  <si>
    <t>Gan Kok Tiong</t>
  </si>
  <si>
    <t>Company Secretary</t>
  </si>
  <si>
    <t>Agency fees charged by Tat Lee Commodities Pte Ltd, a company in which several substantial shareholders and several directors have interests</t>
  </si>
  <si>
    <t>Amount due to Kai Lee Company, the sole proprietor of whom is a person connected to several directors</t>
  </si>
  <si>
    <t>Purchase of fertilisers from Kai Lee Company, the sole proprietor of whom is a person connected to several directors</t>
  </si>
  <si>
    <t>PROFITS/(LOSSES) ON SALE OF UNQUOTED INVESTMENTS AND/OR PROPERTIES</t>
  </si>
  <si>
    <r>
      <t xml:space="preserve">CHIN TECK PLANTATIONS BERHAD </t>
    </r>
    <r>
      <rPr>
        <b/>
        <sz val="9"/>
        <rFont val="Book Antiqua"/>
        <family val="1"/>
      </rPr>
      <t>(3250V)</t>
    </r>
    <r>
      <rPr>
        <b/>
        <sz val="10"/>
        <rFont val="Book Antiqua"/>
        <family val="1"/>
      </rPr>
      <t xml:space="preserve"> </t>
    </r>
  </si>
  <si>
    <t>Tax recoverable</t>
  </si>
  <si>
    <t>Non-current liability</t>
  </si>
  <si>
    <t>Included in trade payables are: -</t>
  </si>
  <si>
    <t>Amount due to Yew Hoe Chan, a partnership of whom two of the partners are connected to a director</t>
  </si>
  <si>
    <t>Amount due to Negri Sembilan Oil Palms Berhad, a company in which several directors and substantial shareholders have interests</t>
  </si>
  <si>
    <t>Purchase of oil palm produce from Negri Sembilan Oil Palms Berhad, a company in which several directors and substantial shareholders have interests</t>
  </si>
  <si>
    <t>Purchase of fertilisers from Yew Hoe Chan, a partnership of whom two of the partners are connected to a director</t>
  </si>
  <si>
    <t>EXPLANATORY NOTES - MALAYSIAN ACCOUNTING STANDARDS BOARD ('MASB') STANDARD NO. 26 : INTERIM FINANCIAL REPORTING</t>
  </si>
  <si>
    <t>No segmental information  has been prepared as the Group's principal activities involve predominantly the cultivation of oil palms, processing and sale of crude palm oil and palm kernel and is wholly carried out in Malaysia.</t>
  </si>
  <si>
    <t>RELATED PARTY TRANSACTIONS AND BALANCES</t>
  </si>
  <si>
    <t>DIVIDENDS</t>
  </si>
  <si>
    <t>31.8.2003</t>
  </si>
  <si>
    <t>RM4.56</t>
  </si>
  <si>
    <t xml:space="preserve">Net profit </t>
  </si>
  <si>
    <t>At 31.8.2003</t>
  </si>
  <si>
    <t>at the subscription price of RM3.51 per share</t>
  </si>
  <si>
    <t>Taxes paid</t>
  </si>
  <si>
    <t>Interest received</t>
  </si>
  <si>
    <t>Net dividends received</t>
  </si>
  <si>
    <t>Investments in associates</t>
  </si>
  <si>
    <t>Share of results of associates</t>
  </si>
  <si>
    <t xml:space="preserve"> being gain not recognised in</t>
  </si>
  <si>
    <t>DIVIDENDS PAID</t>
  </si>
  <si>
    <t>Profit on sale</t>
  </si>
  <si>
    <t>(The condensed consolidated balance sheet should be read in conjunction with the Annual Financial Statements for the year ended 31 August 2003)</t>
  </si>
  <si>
    <t>At 1 September 2003</t>
  </si>
  <si>
    <t>(The condensed consolidated statement of changes in equity should be read in conjunction with the Annual Financial Statements for the year ended 31 August 2003)</t>
  </si>
  <si>
    <t>At 1 September 2002</t>
  </si>
  <si>
    <t>(The condensed consolidated cash flow statement should be read in conjunction with the Annual Financial Statements for the year ended 31 August 2003)</t>
  </si>
  <si>
    <t xml:space="preserve">The interim financial report is unaudited and should be read in conjunction with the audited financial statements for the financial year ended 31 August 2003. </t>
  </si>
  <si>
    <t>The same accounting policies and methods of computation are followed in the interim financial report as compared with the annual  financial statements for the financial year ended 31 August 2003.</t>
  </si>
  <si>
    <t xml:space="preserve">CHANGES IN ESTIMATES OF AMOUNTS REPORTED </t>
  </si>
  <si>
    <t>the purchase and sale of quoted investments as disclosed in Note B 7.</t>
  </si>
  <si>
    <t>As at the date of issue of this interim financial report, there were no contingent liabilities and contingent assets that had arisen since 31 August 2003.</t>
  </si>
  <si>
    <t>*</t>
  </si>
  <si>
    <t xml:space="preserve">* </t>
  </si>
  <si>
    <t>Less than RM1,000.</t>
  </si>
  <si>
    <t>No material litigation as at 31 August 2003 and at the date of issue of this interim financial report.</t>
  </si>
  <si>
    <t>Type of dividend</t>
  </si>
  <si>
    <t>Gross</t>
  </si>
  <si>
    <t>Tax</t>
  </si>
  <si>
    <t>Net</t>
  </si>
  <si>
    <t>First interim</t>
  </si>
  <si>
    <t>Tax exempt</t>
  </si>
  <si>
    <t>Second interim</t>
  </si>
  <si>
    <t>Cash generated from operations</t>
  </si>
  <si>
    <t>Issue of shares pursuant to Employee Share Option Scheme</t>
  </si>
  <si>
    <t>(f)</t>
  </si>
  <si>
    <t>Share of associates' taxation</t>
  </si>
  <si>
    <t>Dividend</t>
  </si>
  <si>
    <t>Dividend paid</t>
  </si>
  <si>
    <t>First interim dividend of 13%, tax exempt, paid on 20 January 2004</t>
  </si>
  <si>
    <t>In respect of the financial year ending 31 August 2004: -</t>
  </si>
  <si>
    <t>(iii)</t>
  </si>
  <si>
    <t>Adjustment for assumed conversion of options under the Employee Share Option Scheme</t>
  </si>
  <si>
    <t>Net cash used in financing activities</t>
  </si>
  <si>
    <t>the subscription of 19,000,000 ordinary shares of RM1.00 each in Global Formation (M) Sdn Bhd for a total cash subscription sum of RM19,000,000 pursuant to a rights issue of shares by Global Formation (M) Sdn Bhd on a pro-rata basis to its shareholders.</t>
  </si>
  <si>
    <t>Purchase of oil palm produce from Seong Thye Plantations Sdn Bhd, a company in which several directors and substantial shareholders have interests</t>
  </si>
  <si>
    <t>(g)</t>
  </si>
  <si>
    <t>Amount due to Sin Thye Management Sdn Bhd, an associate in which several substantial shareholders and several directors have interests</t>
  </si>
  <si>
    <t>Management and secretarial fees charged by Sin Thye Management Sdn Bhd, an associate in which several substantial shareholders and several directors have interests</t>
  </si>
  <si>
    <t>(h)</t>
  </si>
  <si>
    <t>Included in other payables are: -</t>
  </si>
  <si>
    <t>Amount due to Tat Lee Commodities Pte Ltd, a company in which several substantial shareholders and several directors have interests</t>
  </si>
  <si>
    <t xml:space="preserve">The increase in operating expenses is due mainly to the increase in the purchase of oil palm produce. </t>
  </si>
  <si>
    <t>Overprovision in prior year</t>
  </si>
  <si>
    <t>the subscription of 4,000,000 non-cumulative redeemable preference shares ('NCRPS') of RM0.01 each in West Synergy Sdn Bhd at RM1.00 per NCRPS for a total cash subscription sum of RM4,000,000 pursuant to a rights issue of shares on a pro-rata basis.</t>
  </si>
  <si>
    <t>the subscription of 746,400 cumulative redeemable preference shares ("CRPS') of $S0.01 each in Gaeronic Pte Ltd at S$1 per CRPS for a total cash subscription sum of RM1,621,927 pursuant to a rights issue of shares on a pro-rata basis.</t>
  </si>
  <si>
    <t>the subscription of 400,000 ordinary shares of S$1.00 each in Huay Guan Investment Pte Ltd for a total cash subscription sum of RM1,118,520 pursuant to a right issue of shares on a pro-rata basis.</t>
  </si>
  <si>
    <t>%</t>
  </si>
  <si>
    <t>31.5.2004</t>
  </si>
  <si>
    <t>31.5.2003</t>
  </si>
  <si>
    <t>At 31 May 2003</t>
  </si>
  <si>
    <t>At 31 May 2004</t>
  </si>
  <si>
    <t>The condensed consolidated income statement should be read in conjunction with the Annual Financial Statements for the year ended 31 August 2003.</t>
  </si>
  <si>
    <t>NINE MONTHS ENDED</t>
  </si>
  <si>
    <t>NOTES TO THE INTERIM FINANCIAL REPORT - 31 MAY 2004</t>
  </si>
  <si>
    <t>The interim financial report has been prepared in accordance with Malaysian Accounting Standards Board ('MASB') Standard No. 26 : Interim Financial Reporting and Chapter 9 Part K of the Listing Requirements of Bursa Malaysia Securities Berhad.</t>
  </si>
  <si>
    <t>BASIS OF PREPARATION</t>
  </si>
  <si>
    <t xml:space="preserve">AUDITORS' REPORT ON PRECEDING ANNUAL FINANCIAL STATEMENTS </t>
  </si>
  <si>
    <t>The auditors' report on the financial statements for the financial year ended 31 August 2003 was not qualified.</t>
  </si>
  <si>
    <t>There were no changes in estimates of amounts reported in prior financial years that have had a material effect in the current interim period.</t>
  </si>
  <si>
    <t>At 31.5.2004</t>
  </si>
  <si>
    <t>There were no issuances, cancellations, repurchases, resale and repayments of debts and equity securities for the nine months ended 31 May 2004, except for the following:</t>
  </si>
  <si>
    <t>The amount of dividend paid during the nine months ended 31 May 2004: -</t>
  </si>
  <si>
    <t>The valuation of property, plant and equipment have been brought forward without amendment from the financial statements for the financial year ended 31 August 2003.</t>
  </si>
  <si>
    <t xml:space="preserve">There were no significant acquisitions and disposals of property, plant and equipment for the nine months ended 31 May 2004. </t>
  </si>
  <si>
    <t>MATERIAL EVENTS SUBSEQUENT TO THIRD FINANCIAL QUARTER</t>
  </si>
  <si>
    <t>At 26.7.2004</t>
  </si>
  <si>
    <t>There were no business combinations, acquisition or disposal of subsidiaries and long term investments, restructurings, and discontinuing operations, except for the following:</t>
  </si>
  <si>
    <t xml:space="preserve">There were no material events subsequent to the third financial quarter that have not been reflected in the financial statements for the financial quarter ended 31 May 2004, except for the following: </t>
  </si>
  <si>
    <t>Nine months</t>
  </si>
  <si>
    <t>INFORMATION AS REQUIRED BY THE LISTING REQUIREMENTS (PART A OF APPENDIX 9B) OF BURSA MALAYSIA SECURITIES BERHAD</t>
  </si>
  <si>
    <t>MATERIAL CHANGE IN THE PROFIT BEFORE TAXATION FOR THE THIRD FINANCIAL QUARTER COMPARED WITH THE IMMEDIATE PRECEDING QUARTER</t>
  </si>
  <si>
    <t>Third</t>
  </si>
  <si>
    <t xml:space="preserve">There were no sale of unquoted investments and/or properties in the third financial quarter and nine months ended 31 May 2004. </t>
  </si>
  <si>
    <t>Investments in quoted securities as at 31 May 2004: -</t>
  </si>
  <si>
    <t>As at 31 May 2004, there were no borrowings and debt securities.</t>
  </si>
  <si>
    <t>(iv)</t>
  </si>
  <si>
    <t>(v)</t>
  </si>
  <si>
    <t>(vi)</t>
  </si>
  <si>
    <t>Third financial quarter ended</t>
  </si>
  <si>
    <t>Nine months ended</t>
  </si>
  <si>
    <t xml:space="preserve">Third </t>
  </si>
  <si>
    <t>financial quarter</t>
  </si>
  <si>
    <t>DIVIDENDS (CONTD.)</t>
  </si>
  <si>
    <r>
      <t xml:space="preserve">Chin Teck Plantations Berhad </t>
    </r>
    <r>
      <rPr>
        <b/>
        <sz val="9"/>
        <rFont val="Book Antiqua"/>
        <family val="1"/>
      </rPr>
      <t>(3250V)</t>
    </r>
    <r>
      <rPr>
        <b/>
        <sz val="10"/>
        <rFont val="Book Antiqua"/>
        <family val="1"/>
      </rPr>
      <t xml:space="preserve"> </t>
    </r>
  </si>
  <si>
    <t>Condensed Consolidated Income Statement</t>
  </si>
  <si>
    <t>For The Third Financial Quarter And Nine Months Ended 31 May 2004</t>
  </si>
  <si>
    <t>Financial Quarter</t>
  </si>
  <si>
    <t>Nine Months</t>
  </si>
  <si>
    <t xml:space="preserve">Condensed Consolidated Balance Sheet </t>
  </si>
  <si>
    <t>As At</t>
  </si>
  <si>
    <t>Non-Current Assets</t>
  </si>
  <si>
    <t>Current Assets</t>
  </si>
  <si>
    <t>Current Liabilities</t>
  </si>
  <si>
    <t>Net Current Assets</t>
  </si>
  <si>
    <t>Financed By:</t>
  </si>
  <si>
    <t xml:space="preserve">Condensed Consolidated Statement Of Changes In Equity </t>
  </si>
  <si>
    <t>For The Nine Months Ended 31 May 2004</t>
  </si>
  <si>
    <t xml:space="preserve">Condensed Consolidated Cash Flow Statement </t>
  </si>
  <si>
    <t>Cash Flows From Operating Activities</t>
  </si>
  <si>
    <t xml:space="preserve">Cash Flows From Investing Activities </t>
  </si>
  <si>
    <t xml:space="preserve">Cash Flows From Financing Activities </t>
  </si>
  <si>
    <t xml:space="preserve">Effects Of Exchange Rate Changes </t>
  </si>
  <si>
    <t>Cash And Cash Equivalents At Beginning Of The Financial Period</t>
  </si>
  <si>
    <t>Cash And Cash Equivalents At End Of The Financial Period</t>
  </si>
  <si>
    <t>Cash and cash equivalents at end of the financial period comprise the following:</t>
  </si>
  <si>
    <t>Deposits with financial institutions</t>
  </si>
  <si>
    <t>Less: Deposits pledged for bank guarantee facilities</t>
  </si>
  <si>
    <t>14.79 sen</t>
  </si>
  <si>
    <t>14.67 sen</t>
  </si>
  <si>
    <t>33.97 sen</t>
  </si>
  <si>
    <t>33.66 sen</t>
  </si>
  <si>
    <t>RM4.74</t>
  </si>
  <si>
    <t>30 July 2004</t>
  </si>
  <si>
    <t>Sale of oil palm produce to Timor Oil Palm Plantation Berhad, a company in which several directors and substantial shareholders have interests</t>
  </si>
  <si>
    <t>9.31 sen</t>
  </si>
  <si>
    <t>9.24 sen</t>
  </si>
  <si>
    <t>31.40 sen</t>
  </si>
  <si>
    <t>31.19 sen</t>
  </si>
  <si>
    <t>Own estates</t>
  </si>
  <si>
    <t>Third Financial Quarter Ended</t>
  </si>
  <si>
    <t>Nine Months Ended</t>
  </si>
  <si>
    <t>Production (m/t)</t>
  </si>
  <si>
    <t>ffb</t>
  </si>
  <si>
    <t>Crude palm oil</t>
  </si>
  <si>
    <t>Palm kernel</t>
  </si>
  <si>
    <t>Extraction Rate (%)</t>
  </si>
  <si>
    <t>RELATED PARTY TRANSACTIONS AND BALANCES (CONTD.)</t>
  </si>
  <si>
    <t xml:space="preserve">Profit after taxation decreased by 36.09% when compared with preceding year corresponding financial quarter due mainly to a lower revenue as a result of substantial decline in the production of ffb, crude palm oil and palm kernel even though the average selling prices of crude palm oil and palm kernel were higher. </t>
  </si>
  <si>
    <t>Third financial quarter ended 31 May 2004.</t>
  </si>
  <si>
    <t>Nine months period ended 31 May 2004.</t>
  </si>
  <si>
    <t>The disproportionate tax rate for the third financial quarter ended 31 May 2004 is due mainly to certain expenses which are not deductible for tax purposes.</t>
  </si>
  <si>
    <t xml:space="preserve">A second interim dividend in respect of the financial year ending 31 August 2004 has been declared by the Board of Directors. </t>
  </si>
  <si>
    <t>30 August 2004</t>
  </si>
  <si>
    <t>Total dividends for the financial year ended 31 August 2003:</t>
  </si>
  <si>
    <t>Planted area (hectares)</t>
  </si>
  <si>
    <t>As at 31.5.2004</t>
  </si>
  <si>
    <t>Mature</t>
  </si>
  <si>
    <t>Share of results of associates increased due mainly to higher contribution from West Synergy Sdn Bhd, an associate engaged in property development.</t>
  </si>
  <si>
    <t>The plantation statistics are as follows: -</t>
  </si>
  <si>
    <t>Purchase</t>
  </si>
  <si>
    <t>Replanting and immature</t>
  </si>
  <si>
    <t>Revenue for the nine months ended 31 May 2004 decreased by 3.43% when compared with preceding year corresponding period due mainly to a lower production of ffb, crude palm oil and palm kernel even though the average selling prices of crude palm oil and palm kernel were higher.</t>
  </si>
  <si>
    <t>Included in the previous year corresponding period's other operating income was a provision made for diminution in value of quoted investments which did not recur in the current reporting period. This has resulted in the increase in other operating income. In addition, unrealised gain on foreign exchange and dividend income during the current nine months period was also higher.</t>
  </si>
  <si>
    <t>The amount per stock unit : 18% or 18 sen per stock unit less 28% taxation.</t>
  </si>
  <si>
    <t xml:space="preserve">The date payable for the second interim dividend of 18% or 18 sen per stock unit less 28% taxation : </t>
  </si>
  <si>
    <t>In respect of deposited securities, entitlement to the second interim dividend of 18% or 18 sen per stock unit less 28% taxation will be determined on the basis of the record of depositors as at 20 August 2004.</t>
  </si>
  <si>
    <t xml:space="preserve">The overall profit for the financial year ending 31 August 2004 is expected to be affected by a decline in the production of fresh fruit bunches in the second half of the year despite a higher realised average selling prices of crude palm oil and palm kernel. </t>
  </si>
  <si>
    <t>In the third financial quarter ended 31 May 2004, revenue increased by 7.9% when compared with the preceding financial quarter, due mainly to higher average selling prices of crude palm oil and palm kernel. However, the increase in revenue was moderated by an increase in operating expenses and a decrease in other operating income. Furthermore, the Group suffered a net loss from share of results of associates, as compared with a net profits, due mainly to revenue from sale of properties by the property development associate is accounted for by the stage of completion method; however, certain administrative expenses are accounted for in the income statement as and when incurred. Overall, profit before taxation decreased by 4.75%.</t>
  </si>
  <si>
    <t>As At 31 May 2004</t>
  </si>
  <si>
    <t xml:space="preserve">Net (Decrease) / Increase In Cash And Cash Equivalents </t>
  </si>
  <si>
    <t>The declaration of second interim dividend in respect of the financial year ending 31 August 2004 as disclosed in Note B12.</t>
  </si>
  <si>
    <t xml:space="preserve">Overall, profit after taxation for the current reporting period decreased by 5.97%. </t>
  </si>
  <si>
    <t>The disproportionate tax rate for the nine months ended 31 May 2004 is due mainly to certain income which are not assessable for tax purposes and the overprovision of taxation in prior year.</t>
  </si>
  <si>
    <t>Total dividends for the financial year ending 31 August 2004: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</si>
</sst>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m/d/yyyy"/>
    <numFmt numFmtId="167" formatCode="_(* #,##0.000_);_(* \(#,##0.000\);_(* &quot;-&quot;??_);_(@_)"/>
    <numFmt numFmtId="168" formatCode="_(* #,##0.0000_);_(* \(#,##0.0000\);_(* &quot;-&quot;??_);_(@_)"/>
    <numFmt numFmtId="169" formatCode="_(* #,##0.00000_);_(* \(#,##0.00000\);_(* &quot;-&quot;??_);_(@_)"/>
  </numFmts>
  <fonts count="5">
    <font>
      <sz val="10"/>
      <name val="Book Antiqua"/>
      <family val="1"/>
    </font>
    <font>
      <sz val="10"/>
      <name val="Arial"/>
      <family val="0"/>
    </font>
    <font>
      <b/>
      <sz val="10"/>
      <name val="Book Antiqua"/>
      <family val="1"/>
    </font>
    <font>
      <b/>
      <sz val="9"/>
      <name val="Book Antiqua"/>
      <family val="1"/>
    </font>
    <font>
      <u val="single"/>
      <sz val="10"/>
      <name val="Book Antiqua"/>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93">
    <xf numFmtId="0" fontId="0" fillId="0" borderId="0" xfId="0" applyAlignment="1">
      <alignment/>
    </xf>
    <xf numFmtId="0" fontId="0" fillId="0" borderId="0" xfId="0" applyFont="1" applyAlignment="1">
      <alignment/>
    </xf>
    <xf numFmtId="0" fontId="2" fillId="0" borderId="0" xfId="0" applyFont="1" applyAlignment="1">
      <alignment/>
    </xf>
    <xf numFmtId="165" fontId="2" fillId="0" borderId="0" xfId="15" applyNumberFormat="1" applyFont="1" applyAlignment="1">
      <alignment horizontal="right"/>
    </xf>
    <xf numFmtId="165" fontId="0" fillId="0" borderId="0" xfId="15" applyNumberFormat="1" applyFont="1" applyAlignment="1">
      <alignment horizontal="right"/>
    </xf>
    <xf numFmtId="165" fontId="0" fillId="0" borderId="1" xfId="15" applyNumberFormat="1" applyFont="1" applyBorder="1" applyAlignment="1">
      <alignment horizontal="right"/>
    </xf>
    <xf numFmtId="41" fontId="0" fillId="0" borderId="0" xfId="15" applyNumberFormat="1" applyFont="1" applyAlignment="1">
      <alignment horizontal="right"/>
    </xf>
    <xf numFmtId="165" fontId="0" fillId="0" borderId="0" xfId="15" applyNumberFormat="1" applyFont="1" applyBorder="1" applyAlignment="1">
      <alignment horizontal="right"/>
    </xf>
    <xf numFmtId="0" fontId="0" fillId="0" borderId="0" xfId="0" applyAlignment="1">
      <alignment horizontal="justify" vertical="top" wrapText="1"/>
    </xf>
    <xf numFmtId="165" fontId="2" fillId="0" borderId="0" xfId="15" applyNumberFormat="1" applyFont="1" applyAlignment="1" quotePrefix="1">
      <alignment horizontal="right"/>
    </xf>
    <xf numFmtId="165" fontId="0" fillId="0" borderId="0" xfId="15" applyNumberFormat="1" applyFont="1" applyAlignment="1">
      <alignment/>
    </xf>
    <xf numFmtId="165" fontId="0" fillId="0" borderId="1" xfId="15" applyNumberFormat="1" applyFont="1" applyBorder="1" applyAlignment="1">
      <alignment/>
    </xf>
    <xf numFmtId="165" fontId="0" fillId="0" borderId="2" xfId="15" applyNumberFormat="1" applyFont="1" applyBorder="1" applyAlignment="1">
      <alignment horizontal="right"/>
    </xf>
    <xf numFmtId="165" fontId="0" fillId="0" borderId="3" xfId="15" applyNumberFormat="1" applyFont="1" applyBorder="1" applyAlignment="1">
      <alignment horizontal="right"/>
    </xf>
    <xf numFmtId="165" fontId="0" fillId="0" borderId="0" xfId="15" applyNumberFormat="1" applyAlignment="1">
      <alignment/>
    </xf>
    <xf numFmtId="165" fontId="0" fillId="0" borderId="3" xfId="15" applyNumberFormat="1" applyBorder="1" applyAlignment="1">
      <alignment/>
    </xf>
    <xf numFmtId="0" fontId="0" fillId="0" borderId="0" xfId="0" applyAlignment="1">
      <alignment horizontal="justify" vertical="top"/>
    </xf>
    <xf numFmtId="0" fontId="2" fillId="0" borderId="0" xfId="0" applyFont="1" applyAlignment="1">
      <alignment vertical="top"/>
    </xf>
    <xf numFmtId="43" fontId="0" fillId="0" borderId="0" xfId="15" applyFont="1" applyAlignment="1">
      <alignment horizontal="right"/>
    </xf>
    <xf numFmtId="165" fontId="0" fillId="0" borderId="0" xfId="15" applyNumberFormat="1" applyAlignment="1">
      <alignment horizontal="right"/>
    </xf>
    <xf numFmtId="165" fontId="0" fillId="0" borderId="0" xfId="15" applyNumberFormat="1" applyFont="1" applyAlignment="1">
      <alignment horizontal="right"/>
    </xf>
    <xf numFmtId="43" fontId="0" fillId="0" borderId="0" xfId="15" applyAlignment="1">
      <alignment horizontal="right" vertical="top"/>
    </xf>
    <xf numFmtId="43" fontId="0" fillId="0" borderId="0" xfId="15" applyAlignment="1" quotePrefix="1">
      <alignment horizontal="right"/>
    </xf>
    <xf numFmtId="165" fontId="0" fillId="0" borderId="3" xfId="15" applyNumberFormat="1" applyBorder="1" applyAlignment="1" quotePrefix="1">
      <alignment horizontal="right"/>
    </xf>
    <xf numFmtId="165" fontId="0" fillId="0" borderId="0" xfId="15" applyNumberFormat="1" applyBorder="1" applyAlignment="1">
      <alignment/>
    </xf>
    <xf numFmtId="41" fontId="0" fillId="0" borderId="1" xfId="15"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vertical="top"/>
    </xf>
    <xf numFmtId="43" fontId="0" fillId="0" borderId="0" xfId="15" applyAlignment="1">
      <alignment horizontal="right" vertical="top" wrapText="1"/>
    </xf>
    <xf numFmtId="165" fontId="0" fillId="0" borderId="0" xfId="15" applyNumberFormat="1" applyBorder="1" applyAlignment="1">
      <alignment horizontal="right" vertical="top"/>
    </xf>
    <xf numFmtId="15" fontId="0" fillId="0" borderId="0" xfId="0" applyNumberFormat="1" applyAlignment="1" quotePrefix="1">
      <alignment/>
    </xf>
    <xf numFmtId="165" fontId="0" fillId="0" borderId="4" xfId="15" applyNumberFormat="1" applyFont="1" applyBorder="1" applyAlignment="1">
      <alignment horizontal="right"/>
    </xf>
    <xf numFmtId="165" fontId="0" fillId="0" borderId="2" xfId="15" applyNumberFormat="1" applyFont="1" applyBorder="1" applyAlignment="1">
      <alignment/>
    </xf>
    <xf numFmtId="165" fontId="0" fillId="0" borderId="4" xfId="15" applyNumberFormat="1" applyFont="1" applyBorder="1" applyAlignment="1">
      <alignment/>
    </xf>
    <xf numFmtId="165" fontId="0" fillId="0" borderId="4" xfId="0" applyNumberFormat="1" applyBorder="1" applyAlignment="1">
      <alignment/>
    </xf>
    <xf numFmtId="165" fontId="0" fillId="0" borderId="4" xfId="15" applyNumberFormat="1" applyBorder="1" applyAlignment="1">
      <alignment/>
    </xf>
    <xf numFmtId="43" fontId="0" fillId="0" borderId="3" xfId="15" applyNumberFormat="1" applyBorder="1" applyAlignment="1">
      <alignment/>
    </xf>
    <xf numFmtId="43" fontId="0" fillId="0" borderId="3" xfId="15" applyNumberFormat="1" applyBorder="1" applyAlignment="1">
      <alignment horizontal="right"/>
    </xf>
    <xf numFmtId="0" fontId="0" fillId="0" borderId="0" xfId="0" applyAlignment="1">
      <alignment horizontal="justify" vertical="justify" wrapText="1"/>
    </xf>
    <xf numFmtId="165" fontId="0" fillId="0" borderId="0" xfId="0" applyNumberFormat="1" applyFont="1" applyAlignment="1">
      <alignment/>
    </xf>
    <xf numFmtId="165" fontId="0" fillId="0" borderId="0" xfId="15" applyNumberFormat="1" applyFont="1" applyBorder="1" applyAlignment="1">
      <alignment/>
    </xf>
    <xf numFmtId="165" fontId="2" fillId="0" borderId="0" xfId="15" applyNumberFormat="1" applyFont="1" applyBorder="1" applyAlignment="1">
      <alignment horizontal="right"/>
    </xf>
    <xf numFmtId="165" fontId="0" fillId="0" borderId="3" xfId="15" applyNumberFormat="1" applyBorder="1" applyAlignment="1">
      <alignment horizontal="right"/>
    </xf>
    <xf numFmtId="165" fontId="0" fillId="0" borderId="0" xfId="15" applyNumberFormat="1" applyBorder="1" applyAlignment="1">
      <alignment horizontal="right"/>
    </xf>
    <xf numFmtId="43" fontId="0" fillId="0" borderId="0" xfId="15" applyBorder="1" applyAlignment="1">
      <alignment horizontal="right"/>
    </xf>
    <xf numFmtId="43" fontId="0" fillId="0" borderId="4" xfId="15" applyBorder="1" applyAlignment="1">
      <alignment horizontal="right"/>
    </xf>
    <xf numFmtId="0" fontId="0" fillId="0" borderId="0" xfId="0" applyAlignment="1">
      <alignment horizontal="right"/>
    </xf>
    <xf numFmtId="0" fontId="4" fillId="0" borderId="0" xfId="0" applyFont="1" applyAlignment="1">
      <alignment horizontal="left" vertical="top"/>
    </xf>
    <xf numFmtId="0" fontId="0" fillId="0" borderId="4" xfId="0" applyFont="1" applyBorder="1" applyAlignment="1">
      <alignment/>
    </xf>
    <xf numFmtId="0" fontId="0" fillId="0" borderId="0" xfId="0" applyAlignment="1">
      <alignment/>
    </xf>
    <xf numFmtId="0" fontId="2" fillId="0" borderId="0" xfId="0" applyFont="1" applyAlignment="1">
      <alignment horizontal="justify" vertical="top"/>
    </xf>
    <xf numFmtId="41" fontId="0" fillId="0" borderId="0" xfId="15" applyNumberFormat="1" applyFont="1" applyBorder="1" applyAlignment="1">
      <alignment horizontal="right"/>
    </xf>
    <xf numFmtId="41" fontId="0" fillId="0" borderId="3" xfId="15" applyNumberFormat="1" applyFont="1" applyBorder="1" applyAlignment="1">
      <alignment horizontal="right"/>
    </xf>
    <xf numFmtId="43" fontId="0" fillId="0" borderId="0" xfId="15" applyAlignment="1">
      <alignment horizontal="right"/>
    </xf>
    <xf numFmtId="0" fontId="0" fillId="0" borderId="0" xfId="0" applyAlignment="1">
      <alignment horizontal="justify" vertical="justify"/>
    </xf>
    <xf numFmtId="0" fontId="0" fillId="0" borderId="0" xfId="0" applyFont="1" applyBorder="1" applyAlignment="1">
      <alignment/>
    </xf>
    <xf numFmtId="0" fontId="0" fillId="0" borderId="0" xfId="0" applyAlignment="1">
      <alignment vertical="top"/>
    </xf>
    <xf numFmtId="0" fontId="0" fillId="0" borderId="1" xfId="0" applyFont="1" applyBorder="1" applyAlignment="1">
      <alignment horizontal="left" vertical="top"/>
    </xf>
    <xf numFmtId="43" fontId="0" fillId="0" borderId="1" xfId="15" applyFont="1" applyBorder="1" applyAlignment="1">
      <alignment horizontal="right" vertical="top"/>
    </xf>
    <xf numFmtId="0" fontId="0" fillId="0" borderId="0" xfId="0" applyAlignment="1">
      <alignment vertical="top" wrapText="1"/>
    </xf>
    <xf numFmtId="165" fontId="0" fillId="0" borderId="0" xfId="15" applyNumberFormat="1" applyAlignment="1">
      <alignment horizontal="right" vertical="center" wrapText="1"/>
    </xf>
    <xf numFmtId="0" fontId="0" fillId="0" borderId="0" xfId="0" applyAlignment="1">
      <alignment horizontal="right" vertical="center" wrapText="1"/>
    </xf>
    <xf numFmtId="0" fontId="0" fillId="0" borderId="3" xfId="0" applyBorder="1" applyAlignment="1">
      <alignment horizontal="right" wrapText="1"/>
    </xf>
    <xf numFmtId="0" fontId="0" fillId="0" borderId="0" xfId="0" applyBorder="1" applyAlignment="1">
      <alignment horizontal="right" wrapText="1"/>
    </xf>
    <xf numFmtId="0" fontId="2" fillId="0" borderId="0" xfId="0" applyFont="1" applyAlignment="1">
      <alignment horizontal="justify" vertical="top" wrapText="1"/>
    </xf>
    <xf numFmtId="165" fontId="0" fillId="0" borderId="4" xfId="15" applyNumberFormat="1" applyBorder="1" applyAlignment="1">
      <alignment horizontal="justify" vertical="top" wrapText="1"/>
    </xf>
    <xf numFmtId="43" fontId="0" fillId="0" borderId="0" xfId="15" applyNumberFormat="1" applyBorder="1" applyAlignment="1">
      <alignment/>
    </xf>
    <xf numFmtId="165" fontId="0" fillId="0" borderId="0" xfId="15" applyNumberFormat="1" applyAlignment="1">
      <alignment horizontal="justify" vertical="top" wrapText="1"/>
    </xf>
    <xf numFmtId="165" fontId="0" fillId="0" borderId="3" xfId="15" applyNumberFormat="1" applyBorder="1" applyAlignment="1">
      <alignment horizontal="justify" vertical="top" wrapText="1"/>
    </xf>
    <xf numFmtId="165" fontId="0" fillId="0" borderId="0" xfId="15" applyNumberFormat="1" applyBorder="1" applyAlignment="1">
      <alignment horizontal="justify" vertical="top" wrapText="1"/>
    </xf>
    <xf numFmtId="43" fontId="0" fillId="0" borderId="0" xfId="15" applyNumberFormat="1" applyAlignment="1">
      <alignment horizontal="justify" vertical="top" wrapText="1"/>
    </xf>
    <xf numFmtId="43" fontId="0" fillId="0" borderId="3" xfId="0" applyNumberFormat="1" applyBorder="1" applyAlignment="1">
      <alignment horizontal="justify" vertical="top" wrapText="1"/>
    </xf>
    <xf numFmtId="0" fontId="0" fillId="0" borderId="0" xfId="0" applyAlignment="1">
      <alignment horizontal="left"/>
    </xf>
    <xf numFmtId="43" fontId="0" fillId="0" borderId="4" xfId="15" applyNumberFormat="1" applyBorder="1" applyAlignment="1">
      <alignment/>
    </xf>
    <xf numFmtId="165" fontId="0" fillId="0" borderId="4" xfId="0" applyNumberFormat="1" applyBorder="1" applyAlignment="1">
      <alignment horizontal="justify" vertical="top" wrapText="1"/>
    </xf>
    <xf numFmtId="165" fontId="0" fillId="0" borderId="0" xfId="0" applyNumberFormat="1" applyBorder="1"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165" fontId="2" fillId="0" borderId="0" xfId="15" applyNumberFormat="1" applyFont="1" applyAlignment="1">
      <alignment horizontal="center" vertical="top" wrapText="1"/>
    </xf>
    <xf numFmtId="165" fontId="2" fillId="0" borderId="0" xfId="15" applyNumberFormat="1" applyFont="1" applyAlignment="1">
      <alignment horizontal="center"/>
    </xf>
    <xf numFmtId="0" fontId="2" fillId="0" borderId="0" xfId="0" applyFont="1" applyAlignment="1">
      <alignment horizontal="justify" vertical="justify" wrapText="1"/>
    </xf>
    <xf numFmtId="0" fontId="0" fillId="0" borderId="0" xfId="0" applyAlignment="1">
      <alignment horizontal="justify" vertical="justify" wrapText="1"/>
    </xf>
    <xf numFmtId="0" fontId="0" fillId="0" borderId="0" xfId="0" applyAlignment="1">
      <alignment/>
    </xf>
    <xf numFmtId="0" fontId="0" fillId="0" borderId="0" xfId="0" applyAlignment="1">
      <alignment horizontal="left" vertical="top" wrapText="1"/>
    </xf>
    <xf numFmtId="0" fontId="0" fillId="0" borderId="0" xfId="0" applyAlignment="1">
      <alignment vertical="top" wrapText="1"/>
    </xf>
    <xf numFmtId="0" fontId="2" fillId="0" borderId="0" xfId="0" applyFont="1" applyAlignment="1">
      <alignment horizontal="justify" vertical="top" wrapText="1" shrinkToFit="1"/>
    </xf>
    <xf numFmtId="165" fontId="0" fillId="0" borderId="0" xfId="15" applyNumberFormat="1" applyAlignment="1">
      <alignment horizontal="center" vertical="center" wrapText="1"/>
    </xf>
    <xf numFmtId="0" fontId="0" fillId="0" borderId="0" xfId="0" applyAlignment="1">
      <alignment horizontal="center" vertical="center" wrapText="1"/>
    </xf>
    <xf numFmtId="165" fontId="0" fillId="0" borderId="0" xfId="15" applyNumberFormat="1" applyAlignment="1">
      <alignment horizontal="center"/>
    </xf>
    <xf numFmtId="0" fontId="0" fillId="0" borderId="0" xfId="0" applyAlignment="1" quotePrefix="1">
      <alignment horizontal="justify" vertical="top" wrapText="1"/>
    </xf>
    <xf numFmtId="0" fontId="0" fillId="0" borderId="0" xfId="0" applyAlignment="1">
      <alignment horizontal="justify" vertical="top" wrapText="1" shrinkToFit="1"/>
    </xf>
    <xf numFmtId="0" fontId="0" fillId="0" borderId="0" xfId="0" applyFont="1" applyAlignment="1">
      <alignment horizontal="left"/>
    </xf>
    <xf numFmtId="0" fontId="0" fillId="0" borderId="0" xfId="0"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9"/>
  <sheetViews>
    <sheetView workbookViewId="0" topLeftCell="A12">
      <selection activeCell="K23" sqref="A1:IV16384"/>
    </sheetView>
  </sheetViews>
  <sheetFormatPr defaultColWidth="9.140625" defaultRowHeight="13.5"/>
  <cols>
    <col min="1" max="4" width="9.140625" style="1" customWidth="1"/>
    <col min="5" max="5" width="10.140625" style="4" bestFit="1" customWidth="1"/>
    <col min="6" max="6" width="2.7109375" style="4" customWidth="1"/>
    <col min="7" max="7" width="10.140625" style="4" bestFit="1" customWidth="1"/>
    <col min="8" max="8" width="2.7109375" style="4" customWidth="1"/>
    <col min="9" max="9" width="10.140625" style="4" bestFit="1" customWidth="1"/>
    <col min="10" max="10" width="2.7109375" style="4" customWidth="1"/>
    <col min="11" max="11" width="10.140625" style="4" bestFit="1" customWidth="1"/>
    <col min="12" max="16384" width="9.140625" style="1" customWidth="1"/>
  </cols>
  <sheetData>
    <row r="1" ht="15">
      <c r="A1" s="2" t="s">
        <v>239</v>
      </c>
    </row>
    <row r="2" ht="15">
      <c r="A2" s="2" t="s">
        <v>0</v>
      </c>
    </row>
    <row r="4" ht="15">
      <c r="A4" s="2" t="s">
        <v>240</v>
      </c>
    </row>
    <row r="5" ht="15">
      <c r="A5" s="2" t="s">
        <v>241</v>
      </c>
    </row>
    <row r="6" ht="13.5">
      <c r="G6" s="18"/>
    </row>
    <row r="7" spans="5:11" ht="15">
      <c r="E7" s="78" t="s">
        <v>227</v>
      </c>
      <c r="F7" s="78"/>
      <c r="G7" s="78"/>
      <c r="I7" s="1"/>
      <c r="J7" s="1"/>
      <c r="K7" s="1"/>
    </row>
    <row r="8" spans="5:11" ht="15">
      <c r="E8" s="78" t="s">
        <v>242</v>
      </c>
      <c r="F8" s="78"/>
      <c r="G8" s="78"/>
      <c r="I8" s="79" t="s">
        <v>243</v>
      </c>
      <c r="J8" s="79"/>
      <c r="K8" s="79"/>
    </row>
    <row r="9" spans="5:11" ht="15">
      <c r="E9" s="3" t="s">
        <v>203</v>
      </c>
      <c r="G9" s="3" t="s">
        <v>204</v>
      </c>
      <c r="I9" s="3" t="s">
        <v>203</v>
      </c>
      <c r="K9" s="3" t="s">
        <v>204</v>
      </c>
    </row>
    <row r="10" spans="5:11" ht="15">
      <c r="E10" s="3" t="s">
        <v>20</v>
      </c>
      <c r="G10" s="3" t="s">
        <v>20</v>
      </c>
      <c r="I10" s="3" t="s">
        <v>20</v>
      </c>
      <c r="K10" s="3" t="s">
        <v>20</v>
      </c>
    </row>
    <row r="12" spans="1:11" ht="13.5">
      <c r="A12" s="1" t="s">
        <v>27</v>
      </c>
      <c r="E12" s="4">
        <v>23401</v>
      </c>
      <c r="G12" s="4">
        <v>28941</v>
      </c>
      <c r="I12" s="4">
        <v>69047</v>
      </c>
      <c r="K12" s="4">
        <v>71498</v>
      </c>
    </row>
    <row r="13" spans="1:11" ht="13.5">
      <c r="A13" s="1" t="s">
        <v>28</v>
      </c>
      <c r="E13" s="4">
        <v>-12872</v>
      </c>
      <c r="G13" s="4">
        <v>-12087</v>
      </c>
      <c r="I13" s="4">
        <v>-35323</v>
      </c>
      <c r="K13" s="4">
        <v>-32569</v>
      </c>
    </row>
    <row r="14" spans="1:11" ht="13.5">
      <c r="A14" s="1" t="s">
        <v>29</v>
      </c>
      <c r="E14" s="5">
        <v>1155</v>
      </c>
      <c r="F14" s="5"/>
      <c r="G14" s="5">
        <v>1231</v>
      </c>
      <c r="H14" s="5"/>
      <c r="I14" s="5">
        <v>3894</v>
      </c>
      <c r="J14" s="5"/>
      <c r="K14" s="5">
        <v>2679</v>
      </c>
    </row>
    <row r="15" spans="1:11" ht="13.5">
      <c r="A15" s="1" t="s">
        <v>30</v>
      </c>
      <c r="E15" s="4">
        <f>SUM(E12:E14)</f>
        <v>11684</v>
      </c>
      <c r="G15" s="4">
        <f>SUM(G12:G14)</f>
        <v>18085</v>
      </c>
      <c r="I15" s="4">
        <f>SUM(I12:I14)</f>
        <v>37618</v>
      </c>
      <c r="K15" s="4">
        <f>SUM(K12:K14)</f>
        <v>41608</v>
      </c>
    </row>
    <row r="16" spans="1:11" ht="13.5">
      <c r="A16" s="1" t="s">
        <v>153</v>
      </c>
      <c r="E16" s="5">
        <v>-35</v>
      </c>
      <c r="F16" s="5"/>
      <c r="G16" s="5">
        <v>126</v>
      </c>
      <c r="H16" s="5"/>
      <c r="I16" s="5">
        <v>1353</v>
      </c>
      <c r="J16" s="5"/>
      <c r="K16" s="5">
        <v>419</v>
      </c>
    </row>
    <row r="17" spans="1:11" ht="13.5">
      <c r="A17" s="1" t="s">
        <v>31</v>
      </c>
      <c r="E17" s="4">
        <f>SUM(E15:E16)</f>
        <v>11649</v>
      </c>
      <c r="G17" s="4">
        <f>SUM(G15:G16)</f>
        <v>18211</v>
      </c>
      <c r="I17" s="4">
        <f>SUM(I15:I16)</f>
        <v>38971</v>
      </c>
      <c r="K17" s="4">
        <f>SUM(K15:K16)</f>
        <v>42027</v>
      </c>
    </row>
    <row r="18" spans="1:11" ht="13.5">
      <c r="A18" s="1" t="s">
        <v>32</v>
      </c>
      <c r="E18" s="7">
        <v>-3313</v>
      </c>
      <c r="G18" s="7">
        <v>-5168</v>
      </c>
      <c r="I18" s="7">
        <v>-10894</v>
      </c>
      <c r="K18" s="7">
        <v>-12168</v>
      </c>
    </row>
    <row r="19" spans="1:11" ht="14.25" thickBot="1">
      <c r="A19" s="1" t="s">
        <v>146</v>
      </c>
      <c r="E19" s="31">
        <f>SUM(E17:E18)</f>
        <v>8336</v>
      </c>
      <c r="F19" s="31"/>
      <c r="G19" s="31">
        <f>SUM(G17:G18)</f>
        <v>13043</v>
      </c>
      <c r="H19" s="31"/>
      <c r="I19" s="31">
        <f>SUM(I17:I18)</f>
        <v>28077</v>
      </c>
      <c r="J19" s="31"/>
      <c r="K19" s="31">
        <f>SUM(K17:K18)</f>
        <v>29859</v>
      </c>
    </row>
    <row r="21" ht="13.5">
      <c r="A21" s="1" t="s">
        <v>33</v>
      </c>
    </row>
    <row r="22" spans="1:11" ht="13.5">
      <c r="A22" s="1" t="s">
        <v>34</v>
      </c>
      <c r="E22" s="7" t="s">
        <v>270</v>
      </c>
      <c r="F22" s="7"/>
      <c r="G22" s="7" t="s">
        <v>263</v>
      </c>
      <c r="H22" s="7"/>
      <c r="I22" s="7" t="s">
        <v>272</v>
      </c>
      <c r="J22" s="7"/>
      <c r="K22" s="7" t="s">
        <v>265</v>
      </c>
    </row>
    <row r="23" spans="1:11" ht="14.25" thickBot="1">
      <c r="A23" s="1" t="s">
        <v>35</v>
      </c>
      <c r="E23" s="13" t="s">
        <v>271</v>
      </c>
      <c r="F23" s="13"/>
      <c r="G23" s="13" t="s">
        <v>264</v>
      </c>
      <c r="H23" s="13"/>
      <c r="I23" s="13" t="s">
        <v>273</v>
      </c>
      <c r="J23" s="13"/>
      <c r="K23" s="13" t="s">
        <v>266</v>
      </c>
    </row>
    <row r="27" ht="11.25" customHeight="1"/>
    <row r="28" spans="1:11" ht="13.5">
      <c r="A28" s="76" t="s">
        <v>207</v>
      </c>
      <c r="B28" s="77"/>
      <c r="C28" s="77"/>
      <c r="D28" s="77"/>
      <c r="E28" s="77"/>
      <c r="F28" s="77"/>
      <c r="G28" s="77"/>
      <c r="H28" s="77"/>
      <c r="I28" s="77"/>
      <c r="J28" s="77"/>
      <c r="K28" s="77"/>
    </row>
    <row r="29" spans="1:11" ht="16.5" customHeight="1">
      <c r="A29" s="77"/>
      <c r="B29" s="77"/>
      <c r="C29" s="77"/>
      <c r="D29" s="77"/>
      <c r="E29" s="77"/>
      <c r="F29" s="77"/>
      <c r="G29" s="77"/>
      <c r="H29" s="77"/>
      <c r="I29" s="77"/>
      <c r="J29" s="77"/>
      <c r="K29" s="77"/>
    </row>
  </sheetData>
  <mergeCells count="4">
    <mergeCell ref="A28:K29"/>
    <mergeCell ref="E7:G7"/>
    <mergeCell ref="I8:K8"/>
    <mergeCell ref="E8:G8"/>
  </mergeCells>
  <printOptions/>
  <pageMargins left="1.141732283464567" right="0" top="0.3937007874015748" bottom="0.3937007874015748" header="0" footer="0"/>
  <pageSetup horizontalDpi="1200" verticalDpi="12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N54"/>
  <sheetViews>
    <sheetView workbookViewId="0" topLeftCell="A1">
      <selection activeCell="A1" sqref="A1:IV16384"/>
    </sheetView>
  </sheetViews>
  <sheetFormatPr defaultColWidth="9.140625" defaultRowHeight="13.5"/>
  <cols>
    <col min="1" max="1" width="2.7109375" style="1" customWidth="1"/>
    <col min="2" max="6" width="9.140625" style="1" customWidth="1"/>
    <col min="7" max="7" width="5.57421875" style="1" customWidth="1"/>
    <col min="8" max="8" width="10.00390625" style="1" customWidth="1"/>
    <col min="9" max="9" width="2.7109375" style="4" customWidth="1"/>
    <col min="10" max="10" width="10.57421875" style="4" bestFit="1" customWidth="1"/>
    <col min="11" max="11" width="12.7109375" style="1" customWidth="1"/>
    <col min="12" max="16384" width="9.140625" style="1" customWidth="1"/>
  </cols>
  <sheetData>
    <row r="1" ht="15">
      <c r="A1" s="2" t="s">
        <v>239</v>
      </c>
    </row>
    <row r="2" ht="15">
      <c r="A2" s="2" t="s">
        <v>0</v>
      </c>
    </row>
    <row r="4" spans="1:10" ht="13.5">
      <c r="A4" s="76" t="s">
        <v>244</v>
      </c>
      <c r="B4" s="77"/>
      <c r="C4" s="77"/>
      <c r="D4" s="77"/>
      <c r="E4" s="77"/>
      <c r="F4" s="77"/>
      <c r="G4" s="77"/>
      <c r="H4" s="77"/>
      <c r="I4" s="77"/>
      <c r="J4" s="77"/>
    </row>
    <row r="5" spans="1:10" ht="13.5">
      <c r="A5" s="76" t="s">
        <v>304</v>
      </c>
      <c r="B5" s="77"/>
      <c r="C5" s="77"/>
      <c r="D5" s="77"/>
      <c r="E5" s="77"/>
      <c r="F5" s="77"/>
      <c r="G5" s="77"/>
      <c r="H5" s="77"/>
      <c r="I5" s="77"/>
      <c r="J5" s="77"/>
    </row>
    <row r="7" spans="8:10" ht="15">
      <c r="H7" s="3" t="s">
        <v>245</v>
      </c>
      <c r="I7" s="3"/>
      <c r="J7" s="3" t="s">
        <v>245</v>
      </c>
    </row>
    <row r="8" spans="8:10" ht="15">
      <c r="H8" s="3" t="s">
        <v>203</v>
      </c>
      <c r="I8" s="3"/>
      <c r="J8" s="3" t="s">
        <v>144</v>
      </c>
    </row>
    <row r="9" spans="8:10" ht="15">
      <c r="H9" s="3" t="s">
        <v>20</v>
      </c>
      <c r="I9" s="3"/>
      <c r="J9" s="3" t="s">
        <v>20</v>
      </c>
    </row>
    <row r="10" spans="8:10" ht="15">
      <c r="H10" s="3"/>
      <c r="I10" s="3"/>
      <c r="J10" s="3"/>
    </row>
    <row r="11" spans="1:8" ht="15">
      <c r="A11" s="2" t="s">
        <v>246</v>
      </c>
      <c r="H11" s="4"/>
    </row>
    <row r="12" ht="13.5">
      <c r="H12" s="4"/>
    </row>
    <row r="13" spans="2:10" ht="13.5">
      <c r="B13" s="1" t="s">
        <v>1</v>
      </c>
      <c r="H13" s="4">
        <v>120222</v>
      </c>
      <c r="J13" s="4">
        <v>122062</v>
      </c>
    </row>
    <row r="14" spans="2:10" ht="13.5">
      <c r="B14" s="1" t="s">
        <v>152</v>
      </c>
      <c r="H14" s="4">
        <v>172474</v>
      </c>
      <c r="J14" s="4">
        <v>146544</v>
      </c>
    </row>
    <row r="15" spans="2:10" ht="13.5">
      <c r="B15" s="1" t="s">
        <v>2</v>
      </c>
      <c r="H15" s="4">
        <v>11861</v>
      </c>
      <c r="J15" s="4">
        <v>4979</v>
      </c>
    </row>
    <row r="16" spans="8:10" ht="13.5">
      <c r="H16" s="12">
        <f>SUM(H13:H15)</f>
        <v>304557</v>
      </c>
      <c r="I16" s="12"/>
      <c r="J16" s="12">
        <f>SUM(J13:J15)</f>
        <v>273585</v>
      </c>
    </row>
    <row r="17" ht="13.5">
      <c r="H17" s="4"/>
    </row>
    <row r="18" spans="1:8" ht="15">
      <c r="A18" s="2" t="s">
        <v>247</v>
      </c>
      <c r="H18" s="4"/>
    </row>
    <row r="19" spans="1:8" ht="15">
      <c r="A19" s="2"/>
      <c r="H19" s="4"/>
    </row>
    <row r="20" spans="2:10" ht="13.5">
      <c r="B20" s="1" t="s">
        <v>3</v>
      </c>
      <c r="H20" s="4">
        <v>1905</v>
      </c>
      <c r="J20" s="4">
        <v>1655</v>
      </c>
    </row>
    <row r="21" spans="2:10" ht="13.5">
      <c r="B21" s="1" t="s">
        <v>4</v>
      </c>
      <c r="H21" s="4">
        <v>3742</v>
      </c>
      <c r="J21" s="4">
        <v>4906</v>
      </c>
    </row>
    <row r="22" spans="2:10" ht="13.5">
      <c r="B22" s="1" t="s">
        <v>5</v>
      </c>
      <c r="H22" s="4">
        <v>1445</v>
      </c>
      <c r="J22" s="4">
        <v>1126</v>
      </c>
    </row>
    <row r="23" spans="2:10" ht="13.5">
      <c r="B23" s="1" t="s">
        <v>133</v>
      </c>
      <c r="H23" s="4">
        <v>3</v>
      </c>
      <c r="J23" s="4">
        <v>3</v>
      </c>
    </row>
    <row r="24" spans="2:10" ht="13.5">
      <c r="B24" s="1" t="s">
        <v>6</v>
      </c>
      <c r="H24" s="4">
        <v>128315</v>
      </c>
      <c r="J24" s="4">
        <v>143441</v>
      </c>
    </row>
    <row r="25" spans="8:10" ht="13.5">
      <c r="H25" s="12">
        <f>SUM(H20:H24)</f>
        <v>135410</v>
      </c>
      <c r="I25" s="12"/>
      <c r="J25" s="12">
        <f>SUM(J20:J24)</f>
        <v>151131</v>
      </c>
    </row>
    <row r="26" ht="13.5">
      <c r="H26" s="4"/>
    </row>
    <row r="27" spans="1:8" ht="15">
      <c r="A27" s="2" t="s">
        <v>248</v>
      </c>
      <c r="H27" s="4"/>
    </row>
    <row r="28" ht="13.5">
      <c r="H28" s="4"/>
    </row>
    <row r="29" spans="2:10" ht="13.5">
      <c r="B29" s="1" t="s">
        <v>7</v>
      </c>
      <c r="H29" s="4">
        <v>2368</v>
      </c>
      <c r="J29" s="4">
        <v>1132</v>
      </c>
    </row>
    <row r="30" spans="2:10" ht="13.5">
      <c r="B30" s="1" t="s">
        <v>8</v>
      </c>
      <c r="H30" s="4">
        <v>1917</v>
      </c>
      <c r="J30" s="4">
        <v>3014</v>
      </c>
    </row>
    <row r="31" spans="2:10" ht="13.5">
      <c r="B31" s="1" t="s">
        <v>32</v>
      </c>
      <c r="H31" s="4">
        <v>415</v>
      </c>
      <c r="I31" s="6"/>
      <c r="J31" s="6">
        <v>3862</v>
      </c>
    </row>
    <row r="32" spans="8:10" ht="13.5">
      <c r="H32" s="12">
        <f>SUM(H29:H31)</f>
        <v>4700</v>
      </c>
      <c r="I32" s="12"/>
      <c r="J32" s="12">
        <f>SUM(J29:J31)</f>
        <v>8008</v>
      </c>
    </row>
    <row r="33" ht="13.5">
      <c r="H33" s="4"/>
    </row>
    <row r="34" spans="1:10" ht="15">
      <c r="A34" s="2" t="s">
        <v>249</v>
      </c>
      <c r="H34" s="5">
        <f>+H25-H32</f>
        <v>130710</v>
      </c>
      <c r="I34" s="5"/>
      <c r="J34" s="5">
        <f>+J25-J32</f>
        <v>143123</v>
      </c>
    </row>
    <row r="35" ht="13.5">
      <c r="H35" s="4"/>
    </row>
    <row r="36" spans="8:10" ht="14.25" thickBot="1">
      <c r="H36" s="13">
        <f>+H16+H34</f>
        <v>435267</v>
      </c>
      <c r="I36" s="13"/>
      <c r="J36" s="13">
        <f>+J16+J34</f>
        <v>416708</v>
      </c>
    </row>
    <row r="37" ht="13.5">
      <c r="H37" s="4"/>
    </row>
    <row r="38" spans="1:8" ht="15">
      <c r="A38" s="2" t="s">
        <v>250</v>
      </c>
      <c r="H38" s="4"/>
    </row>
    <row r="39" ht="13.5">
      <c r="H39" s="4"/>
    </row>
    <row r="40" spans="2:10" ht="13.5">
      <c r="B40" s="1" t="s">
        <v>9</v>
      </c>
      <c r="H40" s="4">
        <v>89652</v>
      </c>
      <c r="J40" s="4">
        <v>89164</v>
      </c>
    </row>
    <row r="41" spans="2:10" ht="13.5">
      <c r="B41" s="1" t="s">
        <v>10</v>
      </c>
      <c r="H41" s="7">
        <v>335471</v>
      </c>
      <c r="I41" s="7"/>
      <c r="J41" s="7">
        <v>317374</v>
      </c>
    </row>
    <row r="42" spans="2:10" ht="13.5">
      <c r="B42" s="1" t="s">
        <v>11</v>
      </c>
      <c r="H42" s="12">
        <f>SUM(H40:H41)</f>
        <v>425123</v>
      </c>
      <c r="I42" s="12"/>
      <c r="J42" s="12">
        <f>SUM(J40:J41)</f>
        <v>406538</v>
      </c>
    </row>
    <row r="43" spans="8:14" ht="13.5">
      <c r="H43" s="4"/>
      <c r="N43"/>
    </row>
    <row r="44" spans="2:10" ht="13.5">
      <c r="B44" s="1" t="s">
        <v>12</v>
      </c>
      <c r="H44" s="4">
        <v>10144</v>
      </c>
      <c r="J44" s="4">
        <v>10170</v>
      </c>
    </row>
    <row r="45" spans="2:10" ht="13.5">
      <c r="B45" s="1" t="s">
        <v>134</v>
      </c>
      <c r="H45" s="12">
        <f>SUM(H44:H44)</f>
        <v>10144</v>
      </c>
      <c r="I45" s="12"/>
      <c r="J45" s="12">
        <f>SUM(J44:J44)</f>
        <v>10170</v>
      </c>
    </row>
    <row r="46" ht="13.5">
      <c r="H46" s="4"/>
    </row>
    <row r="47" spans="8:10" ht="14.25" thickBot="1">
      <c r="H47" s="13">
        <f>+H42+H45</f>
        <v>435267</v>
      </c>
      <c r="I47" s="13"/>
      <c r="J47" s="13">
        <f>+J42+J45</f>
        <v>416708</v>
      </c>
    </row>
    <row r="48" ht="13.5">
      <c r="H48" s="4"/>
    </row>
    <row r="49" spans="1:10" ht="14.25" thickBot="1">
      <c r="A49" s="1" t="s">
        <v>13</v>
      </c>
      <c r="H49" s="13" t="s">
        <v>267</v>
      </c>
      <c r="I49" s="13"/>
      <c r="J49" s="13" t="s">
        <v>145</v>
      </c>
    </row>
    <row r="50" spans="8:10" ht="13.5">
      <c r="H50" s="7"/>
      <c r="I50" s="7"/>
      <c r="J50" s="7"/>
    </row>
    <row r="51" spans="8:10" ht="13.5">
      <c r="H51" s="7"/>
      <c r="I51" s="7"/>
      <c r="J51" s="7"/>
    </row>
    <row r="52" ht="12" customHeight="1"/>
    <row r="53" spans="1:11" ht="30" customHeight="1">
      <c r="A53" s="76" t="s">
        <v>157</v>
      </c>
      <c r="B53" s="77"/>
      <c r="C53" s="77"/>
      <c r="D53" s="77"/>
      <c r="E53" s="77"/>
      <c r="F53" s="77"/>
      <c r="G53" s="77"/>
      <c r="H53" s="77"/>
      <c r="I53" s="77"/>
      <c r="J53" s="77"/>
      <c r="K53" s="16"/>
    </row>
    <row r="54" spans="1:11" ht="13.5">
      <c r="A54" s="16"/>
      <c r="B54" s="16"/>
      <c r="C54" s="16"/>
      <c r="D54" s="16"/>
      <c r="E54" s="16"/>
      <c r="F54" s="16"/>
      <c r="G54" s="16"/>
      <c r="H54" s="16"/>
      <c r="I54" s="16"/>
      <c r="J54" s="16"/>
      <c r="K54" s="16"/>
    </row>
  </sheetData>
  <mergeCells count="3">
    <mergeCell ref="A4:J4"/>
    <mergeCell ref="A53:J53"/>
    <mergeCell ref="A5:J5"/>
  </mergeCells>
  <printOptions/>
  <pageMargins left="1.141732283464567" right="0" top="0.3937007874015748" bottom="0.3937007874015748" header="0" footer="0"/>
  <pageSetup firstPageNumber="2" useFirstPageNumber="1" horizontalDpi="1200" verticalDpi="12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L37"/>
  <sheetViews>
    <sheetView workbookViewId="0" topLeftCell="A1">
      <selection activeCell="A1" sqref="A1:IV16384"/>
    </sheetView>
  </sheetViews>
  <sheetFormatPr defaultColWidth="9.140625" defaultRowHeight="13.5"/>
  <cols>
    <col min="1" max="1" width="2.7109375" style="1" customWidth="1"/>
    <col min="2" max="2" width="9.140625" style="1" customWidth="1"/>
    <col min="3" max="3" width="11.28125" style="1" customWidth="1"/>
    <col min="4" max="4" width="12.00390625" style="1" customWidth="1"/>
    <col min="5" max="5" width="8.7109375" style="4" customWidth="1"/>
    <col min="6" max="6" width="2.7109375" style="4" customWidth="1"/>
    <col min="7" max="7" width="13.28125" style="4" customWidth="1"/>
    <col min="8" max="8" width="2.7109375" style="4" customWidth="1"/>
    <col min="9" max="9" width="13.7109375" style="4" customWidth="1"/>
    <col min="10" max="10" width="2.7109375" style="1" customWidth="1"/>
    <col min="11" max="11" width="10.57421875" style="4" bestFit="1" customWidth="1"/>
    <col min="12" max="16384" width="9.140625" style="1" customWidth="1"/>
  </cols>
  <sheetData>
    <row r="1" ht="15">
      <c r="A1" s="2" t="s">
        <v>239</v>
      </c>
    </row>
    <row r="2" ht="15">
      <c r="A2" s="2" t="s">
        <v>0</v>
      </c>
    </row>
    <row r="4" spans="1:11" ht="13.5">
      <c r="A4" s="76" t="s">
        <v>251</v>
      </c>
      <c r="B4" s="77"/>
      <c r="C4" s="77"/>
      <c r="D4" s="77"/>
      <c r="E4" s="77"/>
      <c r="F4" s="77"/>
      <c r="G4" s="77"/>
      <c r="H4" s="77"/>
      <c r="I4" s="77"/>
      <c r="J4" s="77"/>
      <c r="K4" s="77"/>
    </row>
    <row r="5" spans="1:11" ht="13.5">
      <c r="A5" s="76" t="s">
        <v>252</v>
      </c>
      <c r="B5" s="77"/>
      <c r="C5" s="77"/>
      <c r="D5" s="77"/>
      <c r="E5" s="77"/>
      <c r="F5" s="77"/>
      <c r="G5" s="77"/>
      <c r="H5" s="77"/>
      <c r="I5" s="77"/>
      <c r="J5" s="77"/>
      <c r="K5" s="77"/>
    </row>
    <row r="7" ht="15">
      <c r="G7" s="3" t="s">
        <v>16</v>
      </c>
    </row>
    <row r="8" spans="5:9" ht="15">
      <c r="E8" s="3" t="s">
        <v>14</v>
      </c>
      <c r="G8" s="3" t="s">
        <v>17</v>
      </c>
      <c r="I8" s="3" t="s">
        <v>19</v>
      </c>
    </row>
    <row r="9" spans="5:11" ht="15">
      <c r="E9" s="3" t="s">
        <v>15</v>
      </c>
      <c r="G9" s="3" t="s">
        <v>18</v>
      </c>
      <c r="I9" s="3" t="s">
        <v>18</v>
      </c>
      <c r="K9" s="3" t="s">
        <v>21</v>
      </c>
    </row>
    <row r="10" spans="5:11" ht="15">
      <c r="E10" s="3" t="s">
        <v>20</v>
      </c>
      <c r="G10" s="3" t="s">
        <v>20</v>
      </c>
      <c r="I10" s="3" t="s">
        <v>20</v>
      </c>
      <c r="K10" s="3" t="s">
        <v>20</v>
      </c>
    </row>
    <row r="12" spans="1:11" ht="13.5">
      <c r="A12" s="1" t="s">
        <v>160</v>
      </c>
      <c r="E12" s="6">
        <v>87440</v>
      </c>
      <c r="G12" s="6">
        <v>26514</v>
      </c>
      <c r="I12" s="6">
        <v>266541</v>
      </c>
      <c r="K12" s="4">
        <f>SUM(E12:I12)</f>
        <v>380495</v>
      </c>
    </row>
    <row r="13" spans="1:11" ht="13.5">
      <c r="A13" s="1" t="s">
        <v>22</v>
      </c>
      <c r="E13" s="6">
        <v>0</v>
      </c>
      <c r="G13" s="6">
        <v>0</v>
      </c>
      <c r="I13" s="6">
        <v>29859</v>
      </c>
      <c r="K13" s="4">
        <f>SUM(E13:I13)</f>
        <v>29859</v>
      </c>
    </row>
    <row r="14" spans="1:11" ht="13.5">
      <c r="A14" s="1" t="s">
        <v>182</v>
      </c>
      <c r="E14" s="6">
        <v>0</v>
      </c>
      <c r="G14" s="6">
        <v>0</v>
      </c>
      <c r="I14" s="6">
        <v>-9684</v>
      </c>
      <c r="K14" s="4">
        <f>SUM(E14:I14)</f>
        <v>-9684</v>
      </c>
    </row>
    <row r="15" ht="13.5">
      <c r="A15" s="1" t="s">
        <v>23</v>
      </c>
    </row>
    <row r="16" spans="1:7" ht="13.5">
      <c r="A16" s="1" t="s">
        <v>154</v>
      </c>
      <c r="E16" s="6"/>
      <c r="G16" s="6"/>
    </row>
    <row r="17" spans="1:11" ht="13.5">
      <c r="A17" s="1" t="s">
        <v>24</v>
      </c>
      <c r="E17" s="6">
        <v>0</v>
      </c>
      <c r="G17" s="6">
        <v>173</v>
      </c>
      <c r="I17" s="6">
        <v>0</v>
      </c>
      <c r="K17" s="4">
        <f>SUM(E17:I17)</f>
        <v>173</v>
      </c>
    </row>
    <row r="18" ht="13.5">
      <c r="A18" s="1" t="s">
        <v>25</v>
      </c>
    </row>
    <row r="19" spans="1:11" ht="13.5">
      <c r="A19" s="1" t="s">
        <v>26</v>
      </c>
      <c r="E19" s="6">
        <v>907</v>
      </c>
      <c r="G19" s="6">
        <v>2277</v>
      </c>
      <c r="I19" s="6">
        <v>0</v>
      </c>
      <c r="K19" s="4">
        <f>SUM(E19:I19)</f>
        <v>3184</v>
      </c>
    </row>
    <row r="21" spans="1:12" ht="14.25" thickBot="1">
      <c r="A21" s="1" t="s">
        <v>205</v>
      </c>
      <c r="E21" s="31">
        <f>SUM(E12:F20)</f>
        <v>88347</v>
      </c>
      <c r="F21" s="31"/>
      <c r="G21" s="31">
        <f>SUM(G12:H20)</f>
        <v>28964</v>
      </c>
      <c r="H21" s="31"/>
      <c r="I21" s="31">
        <f>SUM(I12:J20)</f>
        <v>286716</v>
      </c>
      <c r="J21" s="48"/>
      <c r="K21" s="31">
        <f>SUM(E21:I21)</f>
        <v>404027</v>
      </c>
      <c r="L21" s="39"/>
    </row>
    <row r="22" spans="5:11" ht="13.5">
      <c r="E22" s="7"/>
      <c r="G22" s="7"/>
      <c r="I22" s="7"/>
      <c r="K22" s="7"/>
    </row>
    <row r="23" spans="1:11" ht="13.5">
      <c r="A23" s="1" t="s">
        <v>158</v>
      </c>
      <c r="E23" s="6">
        <v>89164</v>
      </c>
      <c r="G23" s="6">
        <v>29994</v>
      </c>
      <c r="I23" s="6">
        <v>287380</v>
      </c>
      <c r="K23" s="4">
        <f>SUM(E23:I23)</f>
        <v>406538</v>
      </c>
    </row>
    <row r="24" spans="1:11" ht="13.5">
      <c r="A24" s="1" t="s">
        <v>22</v>
      </c>
      <c r="E24" s="6">
        <v>0</v>
      </c>
      <c r="G24" s="6">
        <v>0</v>
      </c>
      <c r="I24" s="6">
        <v>28077</v>
      </c>
      <c r="K24" s="4">
        <f>SUM(E24:I24)</f>
        <v>28077</v>
      </c>
    </row>
    <row r="25" spans="1:11" ht="13.5">
      <c r="A25" s="1" t="s">
        <v>182</v>
      </c>
      <c r="E25" s="6">
        <v>0</v>
      </c>
      <c r="G25" s="6">
        <v>0</v>
      </c>
      <c r="I25" s="6">
        <v>-11630</v>
      </c>
      <c r="K25" s="4">
        <f>SUM(E25:I25)</f>
        <v>-11630</v>
      </c>
    </row>
    <row r="26" ht="13.5">
      <c r="A26" s="1" t="s">
        <v>23</v>
      </c>
    </row>
    <row r="27" spans="1:7" ht="13.5">
      <c r="A27" s="1" t="s">
        <v>154</v>
      </c>
      <c r="E27" s="6"/>
      <c r="G27" s="6"/>
    </row>
    <row r="28" spans="1:11" ht="13.5">
      <c r="A28" s="1" t="s">
        <v>24</v>
      </c>
      <c r="E28" s="6">
        <v>0</v>
      </c>
      <c r="G28" s="6">
        <v>425</v>
      </c>
      <c r="I28" s="6">
        <v>0</v>
      </c>
      <c r="K28" s="4">
        <f>SUM(E28:I28)</f>
        <v>425</v>
      </c>
    </row>
    <row r="29" ht="13.5">
      <c r="A29" s="1" t="s">
        <v>25</v>
      </c>
    </row>
    <row r="30" spans="1:11" ht="13.5">
      <c r="A30" s="1" t="s">
        <v>26</v>
      </c>
      <c r="E30" s="6">
        <v>488</v>
      </c>
      <c r="G30" s="6">
        <v>1225</v>
      </c>
      <c r="I30" s="6">
        <v>0</v>
      </c>
      <c r="K30" s="4">
        <f>SUM(E30:I30)</f>
        <v>1713</v>
      </c>
    </row>
    <row r="32" spans="1:12" ht="14.25" thickBot="1">
      <c r="A32" s="1" t="s">
        <v>206</v>
      </c>
      <c r="E32" s="31">
        <f>SUM(E23:E31)</f>
        <v>89652</v>
      </c>
      <c r="F32" s="31"/>
      <c r="G32" s="31">
        <f>SUM(G23:G31)</f>
        <v>31644</v>
      </c>
      <c r="H32" s="31"/>
      <c r="I32" s="31">
        <f>SUM(I23:I31)</f>
        <v>303827</v>
      </c>
      <c r="J32" s="48"/>
      <c r="K32" s="31">
        <f>SUM(E32:I32)</f>
        <v>425123</v>
      </c>
      <c r="L32" s="39"/>
    </row>
    <row r="33" spans="5:12" ht="13.5">
      <c r="E33" s="7"/>
      <c r="F33" s="7"/>
      <c r="G33" s="7"/>
      <c r="H33" s="7"/>
      <c r="I33" s="7"/>
      <c r="J33" s="55"/>
      <c r="K33" s="7"/>
      <c r="L33" s="39"/>
    </row>
    <row r="34" spans="5:12" ht="13.5">
      <c r="E34" s="7"/>
      <c r="F34" s="7"/>
      <c r="G34" s="7"/>
      <c r="H34" s="7"/>
      <c r="I34" s="7"/>
      <c r="J34" s="55"/>
      <c r="K34" s="7"/>
      <c r="L34" s="39"/>
    </row>
    <row r="35" spans="5:11" ht="13.5">
      <c r="E35" s="7"/>
      <c r="G35" s="7"/>
      <c r="I35" s="7"/>
      <c r="K35" s="7"/>
    </row>
    <row r="36" spans="1:12" ht="30" customHeight="1">
      <c r="A36" s="80" t="s">
        <v>159</v>
      </c>
      <c r="B36" s="81"/>
      <c r="C36" s="81"/>
      <c r="D36" s="81"/>
      <c r="E36" s="81"/>
      <c r="F36" s="81"/>
      <c r="G36" s="81"/>
      <c r="H36" s="81"/>
      <c r="I36" s="81"/>
      <c r="J36" s="81"/>
      <c r="K36" s="81"/>
      <c r="L36" s="38"/>
    </row>
    <row r="37" spans="1:12" ht="17.25" customHeight="1">
      <c r="A37" s="54"/>
      <c r="B37" s="54"/>
      <c r="C37" s="54"/>
      <c r="D37" s="54"/>
      <c r="E37" s="54"/>
      <c r="F37" s="54"/>
      <c r="G37" s="54"/>
      <c r="H37" s="54"/>
      <c r="I37" s="54"/>
      <c r="J37" s="54"/>
      <c r="K37" s="54"/>
      <c r="L37" s="38"/>
    </row>
  </sheetData>
  <mergeCells count="3">
    <mergeCell ref="A4:K4"/>
    <mergeCell ref="A5:K5"/>
    <mergeCell ref="A36:K36"/>
  </mergeCells>
  <printOptions/>
  <pageMargins left="1.141732283464567" right="0" top="0.3937007874015748" bottom="0.1968503937007874" header="0" footer="0"/>
  <pageSetup firstPageNumber="3" useFirstPageNumber="1" horizontalDpi="1200" verticalDpi="12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O58"/>
  <sheetViews>
    <sheetView view="pageBreakPreview" zoomScaleSheetLayoutView="100" workbookViewId="0" topLeftCell="A1">
      <selection activeCell="A1" sqref="A1:IV16384"/>
    </sheetView>
  </sheetViews>
  <sheetFormatPr defaultColWidth="9.140625" defaultRowHeight="13.5"/>
  <cols>
    <col min="1" max="1" width="2.7109375" style="1" customWidth="1"/>
    <col min="2" max="3" width="10.8515625" style="1" customWidth="1"/>
    <col min="4" max="4" width="16.28125" style="1" customWidth="1"/>
    <col min="5" max="6" width="12.57421875" style="1" customWidth="1"/>
    <col min="7" max="7" width="3.7109375" style="1" customWidth="1"/>
    <col min="8" max="8" width="10.8515625" style="10" customWidth="1"/>
    <col min="9" max="9" width="2.7109375" style="40" customWidth="1"/>
    <col min="10" max="10" width="10.8515625" style="10" customWidth="1"/>
    <col min="11" max="16384" width="10.8515625" style="1" customWidth="1"/>
  </cols>
  <sheetData>
    <row r="1" spans="1:15" ht="15">
      <c r="A1" s="2" t="s">
        <v>239</v>
      </c>
      <c r="H1" s="4"/>
      <c r="I1" s="7"/>
      <c r="J1" s="4"/>
      <c r="K1" s="4"/>
      <c r="L1" s="4"/>
      <c r="M1" s="4"/>
      <c r="O1" s="4"/>
    </row>
    <row r="2" spans="1:15" ht="15">
      <c r="A2" s="2" t="s">
        <v>0</v>
      </c>
      <c r="H2" s="4"/>
      <c r="I2" s="7"/>
      <c r="J2" s="4"/>
      <c r="K2" s="4"/>
      <c r="L2" s="4"/>
      <c r="M2" s="4"/>
      <c r="O2" s="4"/>
    </row>
    <row r="3" spans="8:15" ht="13.5">
      <c r="H3" s="4"/>
      <c r="I3" s="7"/>
      <c r="J3" s="4"/>
      <c r="K3" s="4"/>
      <c r="L3" s="4"/>
      <c r="M3" s="4"/>
      <c r="O3" s="4"/>
    </row>
    <row r="4" spans="1:15" ht="13.5">
      <c r="A4" s="76" t="s">
        <v>253</v>
      </c>
      <c r="B4" s="77"/>
      <c r="C4" s="77"/>
      <c r="D4" s="77"/>
      <c r="E4" s="77"/>
      <c r="F4" s="77"/>
      <c r="G4" s="77"/>
      <c r="H4" s="77"/>
      <c r="I4" s="77"/>
      <c r="J4" s="77"/>
      <c r="K4" s="4"/>
      <c r="L4" s="4"/>
      <c r="M4" s="4"/>
      <c r="O4" s="4"/>
    </row>
    <row r="5" spans="1:15" ht="13.5">
      <c r="A5" s="76" t="s">
        <v>252</v>
      </c>
      <c r="B5" s="77"/>
      <c r="C5" s="77"/>
      <c r="D5" s="77"/>
      <c r="E5" s="77"/>
      <c r="F5" s="77"/>
      <c r="G5" s="77"/>
      <c r="H5" s="77"/>
      <c r="I5" s="77"/>
      <c r="J5" s="77"/>
      <c r="K5" s="4"/>
      <c r="L5" s="4"/>
      <c r="M5" s="4"/>
      <c r="O5" s="4"/>
    </row>
    <row r="7" spans="8:10" ht="15">
      <c r="H7" s="79" t="s">
        <v>208</v>
      </c>
      <c r="I7" s="79"/>
      <c r="J7" s="79"/>
    </row>
    <row r="8" spans="8:10" ht="15">
      <c r="H8" s="9" t="s">
        <v>203</v>
      </c>
      <c r="I8" s="4"/>
      <c r="J8" s="9" t="s">
        <v>204</v>
      </c>
    </row>
    <row r="9" spans="8:10" ht="15">
      <c r="H9" s="3" t="s">
        <v>20</v>
      </c>
      <c r="I9" s="41"/>
      <c r="J9" s="3" t="s">
        <v>20</v>
      </c>
    </row>
    <row r="10" ht="15">
      <c r="A10" s="2" t="s">
        <v>254</v>
      </c>
    </row>
    <row r="12" spans="1:10" ht="13.5">
      <c r="A12" s="1" t="s">
        <v>31</v>
      </c>
      <c r="H12" s="10">
        <v>38971</v>
      </c>
      <c r="J12" s="10">
        <v>42027</v>
      </c>
    </row>
    <row r="13" ht="13.5">
      <c r="A13" s="1" t="s">
        <v>36</v>
      </c>
    </row>
    <row r="14" spans="2:10" ht="13.5">
      <c r="B14" s="1" t="s">
        <v>37</v>
      </c>
      <c r="H14" s="10">
        <v>23</v>
      </c>
      <c r="J14" s="10">
        <v>2026</v>
      </c>
    </row>
    <row r="15" spans="2:10" ht="13.5">
      <c r="B15" s="1" t="s">
        <v>38</v>
      </c>
      <c r="H15" s="11">
        <v>-2757</v>
      </c>
      <c r="I15" s="11"/>
      <c r="J15" s="11">
        <v>-2390</v>
      </c>
    </row>
    <row r="16" spans="1:10" ht="13.5">
      <c r="A16" s="1" t="s">
        <v>39</v>
      </c>
      <c r="H16" s="10">
        <f>SUM(H12:H15)</f>
        <v>36237</v>
      </c>
      <c r="J16" s="10">
        <f>SUM(J12:J15)</f>
        <v>41663</v>
      </c>
    </row>
    <row r="17" ht="13.5">
      <c r="A17" s="1" t="s">
        <v>40</v>
      </c>
    </row>
    <row r="18" spans="2:10" ht="13.5">
      <c r="B18" s="1" t="s">
        <v>41</v>
      </c>
      <c r="H18" s="10">
        <v>603</v>
      </c>
      <c r="J18" s="10">
        <v>-1908</v>
      </c>
    </row>
    <row r="19" spans="2:10" ht="13.5">
      <c r="B19" s="1" t="s">
        <v>42</v>
      </c>
      <c r="H19" s="11">
        <v>139</v>
      </c>
      <c r="I19" s="11"/>
      <c r="J19" s="11">
        <v>458</v>
      </c>
    </row>
    <row r="20" spans="1:10" ht="13.5">
      <c r="A20" s="1" t="s">
        <v>178</v>
      </c>
      <c r="H20" s="10">
        <f>SUM(H16:H19)</f>
        <v>36979</v>
      </c>
      <c r="J20" s="10">
        <f>SUM(J16:J19)</f>
        <v>40213</v>
      </c>
    </row>
    <row r="21" spans="1:10" ht="13.5">
      <c r="A21" s="1" t="s">
        <v>149</v>
      </c>
      <c r="H21" s="10">
        <v>-13797</v>
      </c>
      <c r="J21" s="10">
        <v>-4863</v>
      </c>
    </row>
    <row r="23" spans="1:10" ht="13.5">
      <c r="A23" s="1" t="s">
        <v>43</v>
      </c>
      <c r="H23" s="32">
        <f>SUM(H20:H22)</f>
        <v>23182</v>
      </c>
      <c r="I23" s="32"/>
      <c r="J23" s="32">
        <f>SUM(J20:J22)</f>
        <v>35350</v>
      </c>
    </row>
    <row r="25" ht="15">
      <c r="A25" s="2" t="s">
        <v>255</v>
      </c>
    </row>
    <row r="27" spans="1:10" ht="13.5">
      <c r="A27" s="1" t="s">
        <v>44</v>
      </c>
      <c r="H27" s="10">
        <v>-391</v>
      </c>
      <c r="J27" s="10">
        <v>-177</v>
      </c>
    </row>
    <row r="28" spans="1:10" ht="13.5">
      <c r="A28" s="1" t="s">
        <v>152</v>
      </c>
      <c r="H28" s="10">
        <v>-24622</v>
      </c>
      <c r="J28" s="10">
        <v>-20542</v>
      </c>
    </row>
    <row r="29" spans="1:10" ht="13.5">
      <c r="A29" s="1" t="s">
        <v>2</v>
      </c>
      <c r="H29" s="10">
        <v>-6882</v>
      </c>
      <c r="J29" s="10">
        <v>-1683</v>
      </c>
    </row>
    <row r="30" spans="1:10" ht="13.5">
      <c r="A30" s="1" t="s">
        <v>150</v>
      </c>
      <c r="H30" s="10">
        <v>2267</v>
      </c>
      <c r="J30" s="10">
        <v>2207</v>
      </c>
    </row>
    <row r="31" spans="1:10" ht="13.5">
      <c r="A31" s="1" t="s">
        <v>151</v>
      </c>
      <c r="H31" s="10">
        <v>382</v>
      </c>
      <c r="J31" s="10">
        <v>120</v>
      </c>
    </row>
    <row r="33" spans="1:10" ht="13.5">
      <c r="A33" s="1" t="s">
        <v>47</v>
      </c>
      <c r="H33" s="32">
        <f>SUM(H27:H32)</f>
        <v>-29246</v>
      </c>
      <c r="I33" s="32"/>
      <c r="J33" s="32">
        <f>SUM(J27:J32)</f>
        <v>-20075</v>
      </c>
    </row>
    <row r="35" ht="15">
      <c r="A35" s="2" t="s">
        <v>256</v>
      </c>
    </row>
    <row r="37" ht="13.5">
      <c r="A37" s="1" t="s">
        <v>46</v>
      </c>
    </row>
    <row r="38" spans="2:10" ht="13.5">
      <c r="B38" s="1" t="s">
        <v>45</v>
      </c>
      <c r="H38" s="10">
        <v>1713</v>
      </c>
      <c r="J38" s="10">
        <v>3184</v>
      </c>
    </row>
    <row r="39" spans="1:10" ht="13.5">
      <c r="A39" s="1" t="s">
        <v>183</v>
      </c>
      <c r="H39" s="10">
        <v>-11630</v>
      </c>
      <c r="J39" s="10">
        <v>-9684</v>
      </c>
    </row>
    <row r="41" spans="1:10" ht="13.5">
      <c r="A41" s="1" t="s">
        <v>188</v>
      </c>
      <c r="H41" s="32">
        <f>SUM(H38:H40)</f>
        <v>-9917</v>
      </c>
      <c r="I41" s="32"/>
      <c r="J41" s="32">
        <f>SUM(J38:J40)</f>
        <v>-6500</v>
      </c>
    </row>
    <row r="43" spans="1:10" ht="15">
      <c r="A43" s="2" t="s">
        <v>305</v>
      </c>
      <c r="H43" s="10">
        <f>+H23+H33+H41</f>
        <v>-15981</v>
      </c>
      <c r="J43" s="10">
        <f>+J23+J33+J41</f>
        <v>8775</v>
      </c>
    </row>
    <row r="44" spans="1:10" ht="15">
      <c r="A44" s="2" t="s">
        <v>257</v>
      </c>
      <c r="H44" s="10">
        <v>855</v>
      </c>
      <c r="J44" s="10">
        <v>176</v>
      </c>
    </row>
    <row r="45" spans="1:10" ht="15">
      <c r="A45" s="2" t="s">
        <v>258</v>
      </c>
      <c r="H45" s="10">
        <v>142623</v>
      </c>
      <c r="J45" s="10">
        <v>127090</v>
      </c>
    </row>
    <row r="47" spans="1:10" ht="15.75" thickBot="1">
      <c r="A47" s="2" t="s">
        <v>259</v>
      </c>
      <c r="H47" s="33">
        <f>SUM(H43:H46)</f>
        <v>127497</v>
      </c>
      <c r="I47" s="33"/>
      <c r="J47" s="33">
        <f>SUM(J43:J46)</f>
        <v>136041</v>
      </c>
    </row>
    <row r="48" spans="1:10" ht="15">
      <c r="A48" s="2"/>
      <c r="H48" s="40"/>
      <c r="J48" s="40"/>
    </row>
    <row r="49" spans="1:10" ht="13.5">
      <c r="A49" s="1" t="s">
        <v>260</v>
      </c>
      <c r="H49" s="40"/>
      <c r="J49" s="40"/>
    </row>
    <row r="50" spans="1:10" ht="15">
      <c r="A50" s="2"/>
      <c r="H50" s="40"/>
      <c r="J50" s="40"/>
    </row>
    <row r="51" spans="1:10" ht="13.5">
      <c r="A51" s="1" t="s">
        <v>6</v>
      </c>
      <c r="H51" s="40">
        <v>3148</v>
      </c>
      <c r="J51" s="40">
        <v>4061</v>
      </c>
    </row>
    <row r="52" spans="1:10" ht="13.5">
      <c r="A52" s="1" t="s">
        <v>261</v>
      </c>
      <c r="H52" s="11">
        <v>125167</v>
      </c>
      <c r="I52" s="11"/>
      <c r="J52" s="11">
        <v>132784</v>
      </c>
    </row>
    <row r="53" spans="1:10" ht="15">
      <c r="A53" s="2"/>
      <c r="H53" s="40">
        <f>SUM(H51:H52)</f>
        <v>128315</v>
      </c>
      <c r="J53" s="40">
        <f>SUM(J51:J52)</f>
        <v>136845</v>
      </c>
    </row>
    <row r="54" spans="1:10" ht="13.5">
      <c r="A54" s="1" t="s">
        <v>262</v>
      </c>
      <c r="H54" s="10">
        <v>-818</v>
      </c>
      <c r="J54" s="10">
        <v>-804</v>
      </c>
    </row>
    <row r="55" spans="8:10" ht="14.25" thickBot="1">
      <c r="H55" s="33">
        <f>SUM(H53:H54)</f>
        <v>127497</v>
      </c>
      <c r="I55" s="33"/>
      <c r="J55" s="33">
        <f>SUM(J53:J54)</f>
        <v>136041</v>
      </c>
    </row>
    <row r="57" spans="1:13" ht="30" customHeight="1">
      <c r="A57" s="76" t="s">
        <v>161</v>
      </c>
      <c r="B57" s="77"/>
      <c r="C57" s="77"/>
      <c r="D57" s="77"/>
      <c r="E57" s="77"/>
      <c r="F57" s="77"/>
      <c r="G57" s="77"/>
      <c r="H57" s="77"/>
      <c r="I57" s="77"/>
      <c r="J57" s="77"/>
      <c r="K57" s="16"/>
      <c r="L57" s="16"/>
      <c r="M57" s="8"/>
    </row>
    <row r="58" spans="1:13" ht="18.75" customHeight="1">
      <c r="A58" s="16"/>
      <c r="B58" s="16"/>
      <c r="C58" s="16"/>
      <c r="D58" s="16"/>
      <c r="E58" s="16"/>
      <c r="F58" s="16"/>
      <c r="G58" s="16"/>
      <c r="H58" s="16"/>
      <c r="I58" s="16"/>
      <c r="J58" s="16"/>
      <c r="K58" s="16"/>
      <c r="L58" s="16"/>
      <c r="M58" s="8"/>
    </row>
  </sheetData>
  <mergeCells count="4">
    <mergeCell ref="A57:J57"/>
    <mergeCell ref="H7:J7"/>
    <mergeCell ref="A4:J4"/>
    <mergeCell ref="A5:J5"/>
  </mergeCells>
  <printOptions/>
  <pageMargins left="1.141732283464567" right="0" top="0.3937007874015748" bottom="0.1968503937007874" header="0" footer="0"/>
  <pageSetup firstPageNumber="4" useFirstPageNumber="1" horizontalDpi="1200" verticalDpi="1200" orientation="portrait" paperSize="9" scale="9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O329"/>
  <sheetViews>
    <sheetView tabSelected="1" view="pageBreakPreview" zoomScaleSheetLayoutView="100" workbookViewId="0" topLeftCell="A218">
      <selection activeCell="H232" sqref="H232"/>
    </sheetView>
  </sheetViews>
  <sheetFormatPr defaultColWidth="9.140625" defaultRowHeight="13.5"/>
  <cols>
    <col min="1" max="2" width="4.7109375" style="0" customWidth="1"/>
    <col min="3" max="3" width="4.00390625" style="0" customWidth="1"/>
    <col min="4" max="4" width="17.57421875" style="0" bestFit="1" customWidth="1"/>
    <col min="5" max="7" width="13.7109375" style="0" customWidth="1"/>
    <col min="8" max="8" width="15.57421875" style="0" customWidth="1"/>
    <col min="9" max="9" width="13.7109375" style="0" customWidth="1"/>
    <col min="10" max="10" width="15.140625" style="0" customWidth="1"/>
    <col min="11" max="11" width="15.7109375" style="0" customWidth="1"/>
    <col min="12" max="12" width="10.421875" style="0" customWidth="1"/>
  </cols>
  <sheetData>
    <row r="1" spans="1:15" s="1" customFormat="1" ht="15">
      <c r="A1" s="2" t="s">
        <v>132</v>
      </c>
      <c r="B1" s="2"/>
      <c r="C1" s="2"/>
      <c r="I1" s="4"/>
      <c r="J1" s="4"/>
      <c r="K1" s="4"/>
      <c r="L1" s="4"/>
      <c r="M1" s="4"/>
      <c r="O1" s="4"/>
    </row>
    <row r="2" spans="1:15" s="1" customFormat="1" ht="15">
      <c r="A2" s="2" t="s">
        <v>0</v>
      </c>
      <c r="B2" s="2"/>
      <c r="C2" s="2"/>
      <c r="I2" s="4"/>
      <c r="J2" s="4"/>
      <c r="K2" s="4"/>
      <c r="L2" s="4"/>
      <c r="M2" s="4"/>
      <c r="O2" s="4"/>
    </row>
    <row r="3" spans="9:15" s="1" customFormat="1" ht="13.5">
      <c r="I3" s="4"/>
      <c r="J3" s="4"/>
      <c r="K3" s="4"/>
      <c r="L3" s="4"/>
      <c r="M3" s="4"/>
      <c r="O3" s="4"/>
    </row>
    <row r="4" spans="1:15" s="1" customFormat="1" ht="15">
      <c r="A4" s="2" t="s">
        <v>209</v>
      </c>
      <c r="B4" s="2"/>
      <c r="C4" s="2"/>
      <c r="I4" s="4"/>
      <c r="J4" s="4"/>
      <c r="K4" s="4"/>
      <c r="L4" s="4"/>
      <c r="M4" s="4"/>
      <c r="O4" s="4"/>
    </row>
    <row r="5" spans="1:15" s="1" customFormat="1" ht="15">
      <c r="A5" s="2"/>
      <c r="B5" s="2"/>
      <c r="C5" s="2"/>
      <c r="I5" s="4"/>
      <c r="J5" s="4"/>
      <c r="K5" s="4"/>
      <c r="L5" s="4"/>
      <c r="M5" s="4"/>
      <c r="O5" s="4"/>
    </row>
    <row r="6" spans="1:15" s="1" customFormat="1" ht="30" customHeight="1">
      <c r="A6" s="17" t="s">
        <v>71</v>
      </c>
      <c r="B6" s="76" t="s">
        <v>140</v>
      </c>
      <c r="C6" s="77"/>
      <c r="D6" s="77"/>
      <c r="E6" s="77"/>
      <c r="F6" s="77"/>
      <c r="G6" s="77"/>
      <c r="H6" s="77"/>
      <c r="I6" s="77"/>
      <c r="J6" s="16"/>
      <c r="K6" s="16"/>
      <c r="L6" s="16"/>
      <c r="M6" s="16"/>
      <c r="N6" s="16"/>
      <c r="O6" s="4"/>
    </row>
    <row r="7" spans="1:15" s="1" customFormat="1" ht="9" customHeight="1">
      <c r="A7" s="2"/>
      <c r="B7" s="2"/>
      <c r="C7" s="2"/>
      <c r="I7" s="4"/>
      <c r="J7" s="4"/>
      <c r="K7" s="4"/>
      <c r="L7" s="4"/>
      <c r="M7" s="4"/>
      <c r="O7" s="4"/>
    </row>
    <row r="8" spans="1:15" s="1" customFormat="1" ht="15">
      <c r="A8" s="2" t="s">
        <v>48</v>
      </c>
      <c r="B8" s="76" t="s">
        <v>211</v>
      </c>
      <c r="C8" s="77"/>
      <c r="D8" s="77"/>
      <c r="E8" s="77"/>
      <c r="F8" s="77"/>
      <c r="G8" s="77"/>
      <c r="H8" s="77"/>
      <c r="I8" s="77"/>
      <c r="J8" s="16"/>
      <c r="K8" s="4"/>
      <c r="L8" s="4"/>
      <c r="M8" s="4"/>
      <c r="O8" s="4"/>
    </row>
    <row r="9" ht="9" customHeight="1"/>
    <row r="10" spans="2:13" ht="42" customHeight="1">
      <c r="B10" s="77" t="s">
        <v>210</v>
      </c>
      <c r="C10" s="77"/>
      <c r="D10" s="77"/>
      <c r="E10" s="77"/>
      <c r="F10" s="77"/>
      <c r="G10" s="77"/>
      <c r="H10" s="77"/>
      <c r="I10" s="77"/>
      <c r="J10" s="16"/>
      <c r="K10" s="16"/>
      <c r="L10" s="16"/>
      <c r="M10" s="16"/>
    </row>
    <row r="11" ht="9" customHeight="1"/>
    <row r="12" spans="2:13" ht="30" customHeight="1">
      <c r="B12" s="77" t="s">
        <v>162</v>
      </c>
      <c r="C12" s="77"/>
      <c r="D12" s="77"/>
      <c r="E12" s="77"/>
      <c r="F12" s="77"/>
      <c r="G12" s="77"/>
      <c r="H12" s="77"/>
      <c r="I12" s="77"/>
      <c r="J12" s="16"/>
      <c r="K12" s="16"/>
      <c r="L12" s="16"/>
      <c r="M12" s="16"/>
    </row>
    <row r="13" ht="9" customHeight="1"/>
    <row r="14" spans="2:13" ht="30" customHeight="1">
      <c r="B14" s="77" t="s">
        <v>163</v>
      </c>
      <c r="C14" s="77"/>
      <c r="D14" s="77"/>
      <c r="E14" s="77"/>
      <c r="F14" s="77"/>
      <c r="G14" s="77"/>
      <c r="H14" s="77"/>
      <c r="I14" s="77"/>
      <c r="J14" s="16"/>
      <c r="K14" s="16"/>
      <c r="L14" s="16"/>
      <c r="M14" s="16"/>
    </row>
    <row r="15" ht="9" customHeight="1"/>
    <row r="16" spans="1:9" ht="15">
      <c r="A16" s="2" t="s">
        <v>49</v>
      </c>
      <c r="B16" s="76" t="s">
        <v>212</v>
      </c>
      <c r="C16" s="77"/>
      <c r="D16" s="77"/>
      <c r="E16" s="77"/>
      <c r="F16" s="77"/>
      <c r="G16" s="77"/>
      <c r="H16" s="77"/>
      <c r="I16" s="77"/>
    </row>
    <row r="17" ht="9" customHeight="1"/>
    <row r="18" spans="2:13" ht="30" customHeight="1">
      <c r="B18" s="77" t="s">
        <v>213</v>
      </c>
      <c r="C18" s="77"/>
      <c r="D18" s="77"/>
      <c r="E18" s="77"/>
      <c r="F18" s="77"/>
      <c r="G18" s="77"/>
      <c r="H18" s="77"/>
      <c r="I18" s="77"/>
      <c r="J18" s="16"/>
      <c r="K18" s="16"/>
      <c r="L18" s="16"/>
      <c r="M18" s="16"/>
    </row>
    <row r="19" ht="9" customHeight="1"/>
    <row r="20" spans="1:9" ht="15">
      <c r="A20" s="2" t="s">
        <v>50</v>
      </c>
      <c r="B20" s="76" t="s">
        <v>51</v>
      </c>
      <c r="C20" s="77"/>
      <c r="D20" s="77"/>
      <c r="E20" s="77"/>
      <c r="F20" s="77"/>
      <c r="G20" s="77"/>
      <c r="H20" s="77"/>
      <c r="I20" s="77"/>
    </row>
    <row r="21" ht="9" customHeight="1"/>
    <row r="22" spans="2:13" ht="30" customHeight="1">
      <c r="B22" s="77" t="s">
        <v>52</v>
      </c>
      <c r="C22" s="77"/>
      <c r="D22" s="77"/>
      <c r="E22" s="77"/>
      <c r="F22" s="77"/>
      <c r="G22" s="77"/>
      <c r="H22" s="77"/>
      <c r="I22" s="77"/>
      <c r="J22" s="16"/>
      <c r="K22" s="16"/>
      <c r="L22" s="16"/>
      <c r="M22" s="16"/>
    </row>
    <row r="23" ht="9" customHeight="1"/>
    <row r="24" spans="2:13" ht="30" customHeight="1">
      <c r="B24" s="77" t="s">
        <v>53</v>
      </c>
      <c r="C24" s="77"/>
      <c r="D24" s="77"/>
      <c r="E24" s="77"/>
      <c r="F24" s="77"/>
      <c r="G24" s="77"/>
      <c r="H24" s="77"/>
      <c r="I24" s="77"/>
      <c r="J24" s="16"/>
      <c r="K24" s="16"/>
      <c r="L24" s="16"/>
      <c r="M24" s="16"/>
    </row>
    <row r="25" spans="2:13" ht="9" customHeight="1">
      <c r="B25" s="8"/>
      <c r="C25" s="8"/>
      <c r="D25" s="8"/>
      <c r="E25" s="8"/>
      <c r="F25" s="8"/>
      <c r="G25" s="8"/>
      <c r="H25" s="8"/>
      <c r="I25" s="8"/>
      <c r="J25" s="16"/>
      <c r="K25" s="16"/>
      <c r="L25" s="16"/>
      <c r="M25" s="16"/>
    </row>
    <row r="26" spans="2:13" ht="13.5">
      <c r="B26" s="77" t="s">
        <v>294</v>
      </c>
      <c r="C26" s="77"/>
      <c r="D26" s="77"/>
      <c r="E26" s="77"/>
      <c r="F26" s="77"/>
      <c r="G26" s="77"/>
      <c r="H26" s="77"/>
      <c r="I26" s="77"/>
      <c r="J26" s="16"/>
      <c r="K26" s="16"/>
      <c r="L26" s="16"/>
      <c r="M26" s="16"/>
    </row>
    <row r="27" spans="2:13" ht="9" customHeight="1">
      <c r="B27" s="8"/>
      <c r="C27" s="8"/>
      <c r="D27" s="8"/>
      <c r="E27" s="8"/>
      <c r="F27" s="8"/>
      <c r="G27" s="8"/>
      <c r="H27" s="8"/>
      <c r="I27" s="8"/>
      <c r="J27" s="16"/>
      <c r="K27" s="16"/>
      <c r="L27" s="16"/>
      <c r="M27" s="16"/>
    </row>
    <row r="28" spans="2:13" ht="13.5">
      <c r="B28" s="83" t="s">
        <v>290</v>
      </c>
      <c r="C28" s="83"/>
      <c r="D28" s="83"/>
      <c r="E28" s="83"/>
      <c r="F28" s="8"/>
      <c r="G28" s="8"/>
      <c r="H28" s="8"/>
      <c r="I28" s="8"/>
      <c r="J28" s="16"/>
      <c r="K28" s="16"/>
      <c r="L28" s="16"/>
      <c r="M28" s="16"/>
    </row>
    <row r="29" spans="2:13" ht="9" customHeight="1">
      <c r="B29" s="8"/>
      <c r="C29" s="8"/>
      <c r="D29" s="8"/>
      <c r="E29" s="8"/>
      <c r="F29" s="8"/>
      <c r="G29" s="8"/>
      <c r="H29" s="8"/>
      <c r="I29" s="8"/>
      <c r="J29" s="16"/>
      <c r="K29" s="16"/>
      <c r="L29" s="16"/>
      <c r="M29" s="16"/>
    </row>
    <row r="30" spans="2:13" ht="13.5">
      <c r="B30" s="8"/>
      <c r="C30" s="8"/>
      <c r="D30" s="8"/>
      <c r="E30" s="8"/>
      <c r="F30" s="8" t="s">
        <v>291</v>
      </c>
      <c r="G30" s="8"/>
      <c r="H30" s="8"/>
      <c r="I30" s="8"/>
      <c r="J30" s="16"/>
      <c r="K30" s="16"/>
      <c r="L30" s="16"/>
      <c r="M30" s="16"/>
    </row>
    <row r="31" spans="2:13" ht="9" customHeight="1">
      <c r="B31" s="8"/>
      <c r="C31" s="8"/>
      <c r="D31" s="8"/>
      <c r="E31" s="8"/>
      <c r="F31" s="8"/>
      <c r="G31" s="8"/>
      <c r="H31" s="8"/>
      <c r="I31" s="8"/>
      <c r="J31" s="16"/>
      <c r="K31" s="16"/>
      <c r="L31" s="16"/>
      <c r="M31" s="16"/>
    </row>
    <row r="32" spans="2:13" ht="13.5">
      <c r="B32" s="83" t="s">
        <v>292</v>
      </c>
      <c r="C32" s="83"/>
      <c r="D32" s="83"/>
      <c r="E32" s="83"/>
      <c r="F32" s="67">
        <v>11220</v>
      </c>
      <c r="G32" s="8"/>
      <c r="H32" s="8"/>
      <c r="I32" s="8"/>
      <c r="J32" s="16"/>
      <c r="K32" s="16"/>
      <c r="L32" s="16"/>
      <c r="M32" s="16"/>
    </row>
    <row r="33" spans="2:13" ht="13.5">
      <c r="B33" s="83" t="s">
        <v>296</v>
      </c>
      <c r="C33" s="83"/>
      <c r="D33" s="83"/>
      <c r="E33" s="83"/>
      <c r="F33" s="67">
        <v>178</v>
      </c>
      <c r="G33" s="8"/>
      <c r="H33" s="8"/>
      <c r="I33" s="8"/>
      <c r="J33" s="16"/>
      <c r="K33" s="16"/>
      <c r="L33" s="16"/>
      <c r="M33" s="16"/>
    </row>
    <row r="34" spans="2:13" ht="14.25" thickBot="1">
      <c r="B34" s="8"/>
      <c r="C34" s="8"/>
      <c r="D34" s="8"/>
      <c r="E34" s="8"/>
      <c r="F34" s="74">
        <f>SUM(F32:F33)</f>
        <v>11398</v>
      </c>
      <c r="G34" s="8"/>
      <c r="H34" s="8"/>
      <c r="I34" s="8"/>
      <c r="J34" s="16"/>
      <c r="K34" s="16"/>
      <c r="L34" s="16"/>
      <c r="M34" s="16"/>
    </row>
    <row r="35" spans="2:13" ht="9" customHeight="1">
      <c r="B35" s="8"/>
      <c r="C35" s="8"/>
      <c r="D35" s="8"/>
      <c r="E35" s="8"/>
      <c r="F35" s="8"/>
      <c r="G35" s="8"/>
      <c r="H35" s="8"/>
      <c r="I35" s="8"/>
      <c r="J35" s="16"/>
      <c r="K35" s="16"/>
      <c r="L35" s="16"/>
      <c r="M35" s="16"/>
    </row>
    <row r="36" spans="2:13" ht="13.5">
      <c r="B36" s="8"/>
      <c r="C36" s="8"/>
      <c r="D36" s="8"/>
      <c r="E36" s="8"/>
      <c r="F36" s="92" t="s">
        <v>275</v>
      </c>
      <c r="G36" s="92"/>
      <c r="H36" s="88" t="s">
        <v>276</v>
      </c>
      <c r="I36" s="88"/>
      <c r="J36" s="16"/>
      <c r="K36" s="16"/>
      <c r="L36" s="16"/>
      <c r="M36" s="16"/>
    </row>
    <row r="37" spans="2:13" ht="13.5">
      <c r="B37" s="8"/>
      <c r="C37" s="8"/>
      <c r="D37" s="8"/>
      <c r="E37" s="8"/>
      <c r="F37" s="19" t="s">
        <v>203</v>
      </c>
      <c r="G37" s="19" t="s">
        <v>204</v>
      </c>
      <c r="H37" s="19" t="s">
        <v>203</v>
      </c>
      <c r="I37" s="19" t="s">
        <v>204</v>
      </c>
      <c r="J37" s="16"/>
      <c r="K37" s="16"/>
      <c r="L37" s="16"/>
      <c r="M37" s="16"/>
    </row>
    <row r="38" spans="2:13" ht="9" customHeight="1">
      <c r="B38" s="8"/>
      <c r="C38" s="8"/>
      <c r="D38" s="8"/>
      <c r="E38" s="8"/>
      <c r="F38" s="8"/>
      <c r="G38" s="8"/>
      <c r="H38" s="19"/>
      <c r="I38" s="19"/>
      <c r="J38" s="16"/>
      <c r="K38" s="16"/>
      <c r="L38" s="16"/>
      <c r="M38" s="16"/>
    </row>
    <row r="39" spans="2:13" ht="13.5">
      <c r="B39" s="83" t="s">
        <v>277</v>
      </c>
      <c r="C39" s="83"/>
      <c r="D39" s="83"/>
      <c r="E39" s="83"/>
      <c r="F39" s="8"/>
      <c r="G39" s="8"/>
      <c r="H39" s="19"/>
      <c r="I39" s="19"/>
      <c r="J39" s="16"/>
      <c r="K39" s="16"/>
      <c r="L39" s="16"/>
      <c r="M39" s="16"/>
    </row>
    <row r="40" spans="2:13" ht="13.5">
      <c r="B40" s="83" t="s">
        <v>278</v>
      </c>
      <c r="C40" s="83"/>
      <c r="D40" s="83"/>
      <c r="E40" s="83"/>
      <c r="F40" s="8"/>
      <c r="G40" s="8"/>
      <c r="H40" s="19"/>
      <c r="I40" s="19"/>
      <c r="J40" s="16"/>
      <c r="K40" s="16"/>
      <c r="L40" s="16"/>
      <c r="M40" s="16"/>
    </row>
    <row r="41" spans="2:13" ht="13.5" customHeight="1">
      <c r="B41" s="83" t="s">
        <v>274</v>
      </c>
      <c r="C41" s="83"/>
      <c r="D41" s="83"/>
      <c r="E41" s="83"/>
      <c r="F41" s="67">
        <v>49471</v>
      </c>
      <c r="G41" s="67">
        <v>79310</v>
      </c>
      <c r="H41" s="19">
        <v>159742</v>
      </c>
      <c r="I41" s="19">
        <v>192839</v>
      </c>
      <c r="J41" s="16"/>
      <c r="K41" s="16"/>
      <c r="L41" s="16"/>
      <c r="M41" s="16"/>
    </row>
    <row r="42" spans="2:13" ht="13.5">
      <c r="B42" s="83" t="s">
        <v>295</v>
      </c>
      <c r="C42" s="83"/>
      <c r="D42" s="83"/>
      <c r="E42" s="83"/>
      <c r="F42" s="67">
        <v>5927</v>
      </c>
      <c r="G42" s="67">
        <v>9141</v>
      </c>
      <c r="H42" s="19">
        <v>17614</v>
      </c>
      <c r="I42" s="19">
        <v>21026</v>
      </c>
      <c r="J42" s="16"/>
      <c r="K42" s="16"/>
      <c r="L42" s="16"/>
      <c r="M42" s="16"/>
    </row>
    <row r="43" spans="2:13" ht="14.25" thickBot="1">
      <c r="B43" s="8"/>
      <c r="C43" s="8"/>
      <c r="D43" s="8"/>
      <c r="E43" s="8"/>
      <c r="F43" s="65">
        <f>SUM(F41:F42)</f>
        <v>55398</v>
      </c>
      <c r="G43" s="65">
        <f>SUM(G41:G42)</f>
        <v>88451</v>
      </c>
      <c r="H43" s="65">
        <f>SUM(H41:H42)</f>
        <v>177356</v>
      </c>
      <c r="I43" s="65">
        <f>SUM(I41:I42)</f>
        <v>213865</v>
      </c>
      <c r="J43" s="16"/>
      <c r="K43" s="16"/>
      <c r="L43" s="16"/>
      <c r="M43" s="16"/>
    </row>
    <row r="44" spans="2:13" ht="9" customHeight="1">
      <c r="B44" s="8"/>
      <c r="C44" s="8"/>
      <c r="D44" s="8"/>
      <c r="E44" s="8"/>
      <c r="F44" s="67"/>
      <c r="G44" s="67"/>
      <c r="H44" s="19"/>
      <c r="I44" s="19"/>
      <c r="J44" s="16"/>
      <c r="K44" s="16"/>
      <c r="L44" s="16"/>
      <c r="M44" s="16"/>
    </row>
    <row r="45" spans="2:13" ht="13.5">
      <c r="B45" s="83" t="s">
        <v>279</v>
      </c>
      <c r="C45" s="83"/>
      <c r="D45" s="83"/>
      <c r="E45" s="83"/>
      <c r="F45" s="69">
        <v>10950</v>
      </c>
      <c r="G45" s="69">
        <v>16606</v>
      </c>
      <c r="H45" s="43">
        <v>35079</v>
      </c>
      <c r="I45" s="43">
        <v>41286</v>
      </c>
      <c r="J45" s="16"/>
      <c r="K45" s="16"/>
      <c r="L45" s="16"/>
      <c r="M45" s="16"/>
    </row>
    <row r="46" spans="2:13" ht="14.25" thickBot="1">
      <c r="B46" s="83" t="s">
        <v>280</v>
      </c>
      <c r="C46" s="83"/>
      <c r="D46" s="83"/>
      <c r="E46" s="83"/>
      <c r="F46" s="68">
        <v>3018</v>
      </c>
      <c r="G46" s="68">
        <v>5228</v>
      </c>
      <c r="H46" s="42">
        <v>9901</v>
      </c>
      <c r="I46" s="42">
        <v>12712</v>
      </c>
      <c r="J46" s="16"/>
      <c r="K46" s="16"/>
      <c r="L46" s="16"/>
      <c r="M46" s="16"/>
    </row>
    <row r="47" spans="2:13" ht="9" customHeight="1">
      <c r="B47" s="8"/>
      <c r="C47" s="8"/>
      <c r="D47" s="8"/>
      <c r="E47" s="8"/>
      <c r="F47" s="67"/>
      <c r="G47" s="67"/>
      <c r="H47" s="19"/>
      <c r="I47" s="19"/>
      <c r="J47" s="16"/>
      <c r="K47" s="16"/>
      <c r="L47" s="16"/>
      <c r="M47" s="16"/>
    </row>
    <row r="48" spans="2:13" ht="13.5">
      <c r="B48" s="83" t="s">
        <v>281</v>
      </c>
      <c r="C48" s="83"/>
      <c r="D48" s="83"/>
      <c r="E48" s="83"/>
      <c r="F48" s="67"/>
      <c r="G48" s="67"/>
      <c r="H48" s="19"/>
      <c r="I48" s="19"/>
      <c r="J48" s="16"/>
      <c r="K48" s="16"/>
      <c r="L48" s="16"/>
      <c r="M48" s="16"/>
    </row>
    <row r="49" spans="2:13" ht="9" customHeight="1">
      <c r="B49" s="8"/>
      <c r="C49" s="8"/>
      <c r="D49" s="8"/>
      <c r="E49" s="8"/>
      <c r="F49" s="67"/>
      <c r="G49" s="67"/>
      <c r="H49" s="19"/>
      <c r="I49" s="19"/>
      <c r="J49" s="16"/>
      <c r="K49" s="16"/>
      <c r="L49" s="16"/>
      <c r="M49" s="16"/>
    </row>
    <row r="50" spans="2:13" ht="13.5">
      <c r="B50" s="83" t="s">
        <v>279</v>
      </c>
      <c r="C50" s="83"/>
      <c r="D50" s="83"/>
      <c r="E50" s="83"/>
      <c r="F50" s="70">
        <f>+F45/F43*100</f>
        <v>19.76605653633705</v>
      </c>
      <c r="G50" s="70">
        <f>+G45/G43*100</f>
        <v>18.774236582966843</v>
      </c>
      <c r="H50" s="70">
        <f>+H45/H43*100</f>
        <v>19.778862852116646</v>
      </c>
      <c r="I50" s="70">
        <f>+I45/I43*100</f>
        <v>19.304701564070793</v>
      </c>
      <c r="J50" s="16"/>
      <c r="K50" s="16"/>
      <c r="L50" s="16"/>
      <c r="M50" s="16"/>
    </row>
    <row r="51" spans="2:13" ht="14.25" thickBot="1">
      <c r="B51" s="83" t="s">
        <v>280</v>
      </c>
      <c r="C51" s="83"/>
      <c r="D51" s="83"/>
      <c r="E51" s="83"/>
      <c r="F51" s="71">
        <f>+F46/F43*100</f>
        <v>5.447850102891802</v>
      </c>
      <c r="G51" s="71">
        <f>+G46/G43*100</f>
        <v>5.910617177872495</v>
      </c>
      <c r="H51" s="71">
        <f>+H46/H43*100</f>
        <v>5.582557116759512</v>
      </c>
      <c r="I51" s="71">
        <f>+I46/I43*100</f>
        <v>5.943936595515862</v>
      </c>
      <c r="J51" s="16"/>
      <c r="K51" s="16"/>
      <c r="L51" s="16"/>
      <c r="M51" s="16"/>
    </row>
    <row r="52" ht="9" customHeight="1"/>
    <row r="53" spans="1:9" ht="15">
      <c r="A53" s="2" t="s">
        <v>54</v>
      </c>
      <c r="B53" s="76" t="s">
        <v>55</v>
      </c>
      <c r="C53" s="77"/>
      <c r="D53" s="77"/>
      <c r="E53" s="77"/>
      <c r="F53" s="77"/>
      <c r="G53" s="77"/>
      <c r="H53" s="77"/>
      <c r="I53" s="77"/>
    </row>
    <row r="54" ht="9" customHeight="1"/>
    <row r="55" spans="2:13" ht="30" customHeight="1">
      <c r="B55" s="77" t="s">
        <v>113</v>
      </c>
      <c r="C55" s="77"/>
      <c r="D55" s="77"/>
      <c r="E55" s="77"/>
      <c r="F55" s="77"/>
      <c r="G55" s="77"/>
      <c r="H55" s="77"/>
      <c r="I55" s="77"/>
      <c r="J55" s="16"/>
      <c r="K55" s="16"/>
      <c r="L55" s="16"/>
      <c r="M55" s="16"/>
    </row>
    <row r="56" ht="9" customHeight="1"/>
    <row r="57" spans="1:9" ht="15">
      <c r="A57" s="2" t="s">
        <v>56</v>
      </c>
      <c r="B57" s="76" t="s">
        <v>164</v>
      </c>
      <c r="C57" s="82"/>
      <c r="D57" s="82"/>
      <c r="E57" s="82"/>
      <c r="F57" s="82"/>
      <c r="G57" s="82"/>
      <c r="H57" s="82"/>
      <c r="I57" s="82"/>
    </row>
    <row r="58" ht="9" customHeight="1"/>
    <row r="59" spans="2:13" ht="30" customHeight="1">
      <c r="B59" s="77" t="s">
        <v>214</v>
      </c>
      <c r="C59" s="77"/>
      <c r="D59" s="77"/>
      <c r="E59" s="77"/>
      <c r="F59" s="77"/>
      <c r="G59" s="77"/>
      <c r="H59" s="77"/>
      <c r="I59" s="77"/>
      <c r="J59" s="16"/>
      <c r="K59" s="16"/>
      <c r="L59" s="16"/>
      <c r="M59" s="16"/>
    </row>
    <row r="60" ht="9" customHeight="1"/>
    <row r="61" spans="1:9" ht="15">
      <c r="A61" s="2" t="s">
        <v>57</v>
      </c>
      <c r="B61" s="76" t="s">
        <v>58</v>
      </c>
      <c r="C61" s="77"/>
      <c r="D61" s="77"/>
      <c r="E61" s="77"/>
      <c r="F61" s="77"/>
      <c r="G61" s="77"/>
      <c r="H61" s="77"/>
      <c r="I61" s="77"/>
    </row>
    <row r="62" ht="9" customHeight="1"/>
    <row r="63" spans="2:9" ht="30" customHeight="1">
      <c r="B63" s="77" t="s">
        <v>216</v>
      </c>
      <c r="C63" s="77"/>
      <c r="D63" s="77"/>
      <c r="E63" s="77"/>
      <c r="F63" s="77"/>
      <c r="G63" s="77"/>
      <c r="H63" s="77"/>
      <c r="I63" s="77"/>
    </row>
    <row r="64" spans="2:9" ht="9" customHeight="1">
      <c r="B64" s="16"/>
      <c r="C64" s="16"/>
      <c r="D64" s="16"/>
      <c r="E64" s="16"/>
      <c r="F64" s="16"/>
      <c r="G64" s="16"/>
      <c r="H64" s="16"/>
      <c r="I64" s="16"/>
    </row>
    <row r="65" ht="13.5">
      <c r="B65" t="s">
        <v>60</v>
      </c>
    </row>
    <row r="66" ht="9" customHeight="1"/>
    <row r="67" ht="13.5">
      <c r="B67" t="s">
        <v>61</v>
      </c>
    </row>
    <row r="68" ht="13.5">
      <c r="I68" s="4" t="s">
        <v>20</v>
      </c>
    </row>
    <row r="69" ht="9" customHeight="1"/>
    <row r="70" spans="2:9" ht="13.5">
      <c r="B70" t="s">
        <v>147</v>
      </c>
      <c r="I70" s="14">
        <v>89164</v>
      </c>
    </row>
    <row r="71" ht="13.5">
      <c r="B71" t="s">
        <v>179</v>
      </c>
    </row>
    <row r="72" spans="3:9" ht="13.5">
      <c r="C72" t="s">
        <v>148</v>
      </c>
      <c r="I72" s="14">
        <v>488</v>
      </c>
    </row>
    <row r="73" spans="2:9" ht="14.25" thickBot="1">
      <c r="B73" t="s">
        <v>215</v>
      </c>
      <c r="I73" s="34">
        <f>SUM(I70:I72)</f>
        <v>89652</v>
      </c>
    </row>
    <row r="74" ht="9" customHeight="1"/>
    <row r="75" spans="1:2" ht="15">
      <c r="A75" s="2" t="s">
        <v>63</v>
      </c>
      <c r="B75" s="2" t="s">
        <v>155</v>
      </c>
    </row>
    <row r="76" ht="9" customHeight="1"/>
    <row r="77" spans="2:13" ht="13.5">
      <c r="B77" s="77" t="s">
        <v>217</v>
      </c>
      <c r="C77" s="77"/>
      <c r="D77" s="77"/>
      <c r="E77" s="77"/>
      <c r="F77" s="77"/>
      <c r="G77" s="77"/>
      <c r="H77" s="77"/>
      <c r="I77" s="77"/>
      <c r="J77" s="49"/>
      <c r="K77" s="49"/>
      <c r="L77" s="49"/>
      <c r="M77" s="49"/>
    </row>
    <row r="78" ht="9" customHeight="1"/>
    <row r="79" spans="2:13" ht="13.5">
      <c r="B79" s="77" t="s">
        <v>185</v>
      </c>
      <c r="C79" s="77"/>
      <c r="D79" s="77"/>
      <c r="E79" s="77"/>
      <c r="F79" s="77"/>
      <c r="G79" s="77"/>
      <c r="H79" s="77"/>
      <c r="I79" s="77"/>
      <c r="J79" s="49"/>
      <c r="K79" s="49"/>
      <c r="L79" s="49"/>
      <c r="M79" s="49"/>
    </row>
    <row r="80" ht="9" customHeight="1"/>
    <row r="81" ht="13.5">
      <c r="I81" s="4" t="s">
        <v>20</v>
      </c>
    </row>
    <row r="82" ht="9" customHeight="1"/>
    <row r="83" spans="2:9" ht="14.25" thickBot="1">
      <c r="B83" t="s">
        <v>184</v>
      </c>
      <c r="I83" s="15">
        <v>11630</v>
      </c>
    </row>
    <row r="84" ht="9" customHeight="1"/>
    <row r="85" spans="1:2" ht="15">
      <c r="A85" s="2" t="s">
        <v>64</v>
      </c>
      <c r="B85" s="2" t="s">
        <v>65</v>
      </c>
    </row>
    <row r="86" ht="9" customHeight="1"/>
    <row r="87" spans="2:13" ht="42" customHeight="1">
      <c r="B87" s="77" t="s">
        <v>141</v>
      </c>
      <c r="C87" s="77"/>
      <c r="D87" s="77"/>
      <c r="E87" s="77"/>
      <c r="F87" s="77"/>
      <c r="G87" s="77"/>
      <c r="H87" s="77"/>
      <c r="I87" s="77"/>
      <c r="J87" s="16"/>
      <c r="K87" s="16"/>
      <c r="L87" s="16"/>
      <c r="M87" s="16"/>
    </row>
    <row r="88" ht="9" customHeight="1"/>
    <row r="89" spans="1:2" ht="15">
      <c r="A89" s="2" t="s">
        <v>66</v>
      </c>
      <c r="B89" s="2" t="s">
        <v>118</v>
      </c>
    </row>
    <row r="90" ht="9" customHeight="1"/>
    <row r="91" spans="2:13" ht="30" customHeight="1">
      <c r="B91" s="77" t="s">
        <v>218</v>
      </c>
      <c r="C91" s="77"/>
      <c r="D91" s="77"/>
      <c r="E91" s="77"/>
      <c r="F91" s="77"/>
      <c r="G91" s="77"/>
      <c r="H91" s="77"/>
      <c r="I91" s="77"/>
      <c r="J91" s="16"/>
      <c r="K91" s="16"/>
      <c r="L91" s="16"/>
      <c r="M91" s="16"/>
    </row>
    <row r="92" spans="2:13" ht="9" customHeight="1">
      <c r="B92" s="8"/>
      <c r="C92" s="8"/>
      <c r="D92" s="8"/>
      <c r="E92" s="8"/>
      <c r="F92" s="8"/>
      <c r="G92" s="8"/>
      <c r="H92" s="8"/>
      <c r="I92" s="8"/>
      <c r="J92" s="8"/>
      <c r="K92" s="8"/>
      <c r="L92" s="8"/>
      <c r="M92" s="8"/>
    </row>
    <row r="93" spans="2:13" ht="30" customHeight="1">
      <c r="B93" s="77" t="s">
        <v>219</v>
      </c>
      <c r="C93" s="77"/>
      <c r="D93" s="77"/>
      <c r="E93" s="77"/>
      <c r="F93" s="77"/>
      <c r="G93" s="77"/>
      <c r="H93" s="77"/>
      <c r="I93" s="77"/>
      <c r="J93" s="16"/>
      <c r="K93" s="16"/>
      <c r="L93" s="16"/>
      <c r="M93" s="16"/>
    </row>
    <row r="94" ht="9" customHeight="1"/>
    <row r="95" spans="1:2" ht="15">
      <c r="A95" s="2" t="s">
        <v>67</v>
      </c>
      <c r="B95" s="2" t="s">
        <v>220</v>
      </c>
    </row>
    <row r="96" ht="9" customHeight="1"/>
    <row r="97" spans="2:13" ht="30" customHeight="1">
      <c r="B97" s="77" t="s">
        <v>223</v>
      </c>
      <c r="C97" s="77"/>
      <c r="D97" s="77"/>
      <c r="E97" s="77"/>
      <c r="F97" s="77"/>
      <c r="G97" s="77"/>
      <c r="H97" s="77"/>
      <c r="I97" s="77"/>
      <c r="J97" s="16"/>
      <c r="K97" s="16"/>
      <c r="L97" s="16"/>
      <c r="M97" s="16"/>
    </row>
    <row r="98" ht="9" customHeight="1"/>
    <row r="99" spans="2:3" ht="13.5">
      <c r="B99" t="s">
        <v>59</v>
      </c>
      <c r="C99" t="s">
        <v>60</v>
      </c>
    </row>
    <row r="100" ht="9" customHeight="1"/>
    <row r="101" ht="13.5">
      <c r="C101" t="s">
        <v>61</v>
      </c>
    </row>
    <row r="102" ht="13.5">
      <c r="I102" s="4" t="s">
        <v>20</v>
      </c>
    </row>
    <row r="103" ht="9" customHeight="1"/>
    <row r="104" spans="3:9" ht="13.5">
      <c r="C104" t="s">
        <v>215</v>
      </c>
      <c r="I104" s="14">
        <v>89652</v>
      </c>
    </row>
    <row r="105" spans="3:9" ht="13.5">
      <c r="C105" t="s">
        <v>179</v>
      </c>
      <c r="I105" s="14"/>
    </row>
    <row r="106" spans="4:9" ht="13.5">
      <c r="D106" t="s">
        <v>148</v>
      </c>
      <c r="I106" s="14">
        <v>26</v>
      </c>
    </row>
    <row r="107" spans="3:9" ht="14.25" thickBot="1">
      <c r="C107" t="s">
        <v>221</v>
      </c>
      <c r="I107" s="34">
        <f>SUM(I104:I106)</f>
        <v>89678</v>
      </c>
    </row>
    <row r="108" ht="9" customHeight="1">
      <c r="I108" s="75"/>
    </row>
    <row r="109" spans="2:9" ht="30" customHeight="1">
      <c r="B109" s="56" t="s">
        <v>62</v>
      </c>
      <c r="C109" s="77" t="s">
        <v>306</v>
      </c>
      <c r="D109" s="77"/>
      <c r="E109" s="77"/>
      <c r="F109" s="77"/>
      <c r="G109" s="77"/>
      <c r="H109" s="77"/>
      <c r="I109" s="77"/>
    </row>
    <row r="110" ht="9" customHeight="1"/>
    <row r="111" spans="1:2" ht="15">
      <c r="A111" s="2" t="s">
        <v>68</v>
      </c>
      <c r="B111" s="2" t="s">
        <v>69</v>
      </c>
    </row>
    <row r="112" ht="9" customHeight="1"/>
    <row r="113" spans="2:9" ht="30" customHeight="1">
      <c r="B113" s="77" t="s">
        <v>222</v>
      </c>
      <c r="C113" s="77"/>
      <c r="D113" s="77"/>
      <c r="E113" s="77"/>
      <c r="F113" s="77"/>
      <c r="G113" s="77"/>
      <c r="H113" s="77"/>
      <c r="I113" s="77"/>
    </row>
    <row r="114" spans="2:9" ht="9" customHeight="1">
      <c r="B114" s="16"/>
      <c r="C114" s="16"/>
      <c r="D114" s="16"/>
      <c r="E114" s="16"/>
      <c r="F114" s="16"/>
      <c r="G114" s="16"/>
      <c r="H114" s="16"/>
      <c r="I114" s="16"/>
    </row>
    <row r="115" spans="2:13" ht="42" customHeight="1">
      <c r="B115" s="56" t="s">
        <v>103</v>
      </c>
      <c r="C115" s="77" t="s">
        <v>189</v>
      </c>
      <c r="D115" s="77"/>
      <c r="E115" s="77"/>
      <c r="F115" s="77"/>
      <c r="G115" s="77"/>
      <c r="H115" s="77"/>
      <c r="I115" s="77"/>
      <c r="J115" s="16"/>
      <c r="K115" s="16"/>
      <c r="L115" s="16"/>
      <c r="M115" s="16"/>
    </row>
    <row r="116" ht="9" customHeight="1"/>
    <row r="117" spans="2:13" ht="42" customHeight="1">
      <c r="B117" s="56" t="s">
        <v>104</v>
      </c>
      <c r="C117" s="77" t="s">
        <v>199</v>
      </c>
      <c r="D117" s="77"/>
      <c r="E117" s="77"/>
      <c r="F117" s="77"/>
      <c r="G117" s="77"/>
      <c r="H117" s="77"/>
      <c r="I117" s="77"/>
      <c r="J117" s="16"/>
      <c r="K117" s="16"/>
      <c r="L117" s="16"/>
      <c r="M117" s="16"/>
    </row>
    <row r="118" spans="3:13" ht="9" customHeight="1">
      <c r="C118" s="8"/>
      <c r="D118" s="8"/>
      <c r="E118" s="8"/>
      <c r="F118" s="8"/>
      <c r="G118" s="8"/>
      <c r="H118" s="8"/>
      <c r="I118" s="8"/>
      <c r="J118" s="8"/>
      <c r="K118" s="8"/>
      <c r="L118" s="8"/>
      <c r="M118" s="8"/>
    </row>
    <row r="119" spans="2:13" ht="42" customHeight="1">
      <c r="B119" s="56" t="s">
        <v>121</v>
      </c>
      <c r="C119" s="77" t="s">
        <v>200</v>
      </c>
      <c r="D119" s="77"/>
      <c r="E119" s="77"/>
      <c r="F119" s="77"/>
      <c r="G119" s="77"/>
      <c r="H119" s="77"/>
      <c r="I119" s="77"/>
      <c r="J119" s="8"/>
      <c r="K119" s="8"/>
      <c r="L119" s="8"/>
      <c r="M119" s="8"/>
    </row>
    <row r="120" spans="3:13" ht="9" customHeight="1">
      <c r="C120" s="8"/>
      <c r="D120" s="8"/>
      <c r="E120" s="8"/>
      <c r="F120" s="8"/>
      <c r="G120" s="8"/>
      <c r="H120" s="8"/>
      <c r="I120" s="8"/>
      <c r="J120" s="8"/>
      <c r="K120" s="8"/>
      <c r="L120" s="8"/>
      <c r="M120" s="8"/>
    </row>
    <row r="121" spans="2:13" ht="30" customHeight="1">
      <c r="B121" s="56" t="s">
        <v>122</v>
      </c>
      <c r="C121" s="77" t="s">
        <v>201</v>
      </c>
      <c r="D121" s="77"/>
      <c r="E121" s="77"/>
      <c r="F121" s="77"/>
      <c r="G121" s="77"/>
      <c r="H121" s="77"/>
      <c r="I121" s="77"/>
      <c r="J121" s="16"/>
      <c r="K121" s="16"/>
      <c r="L121" s="16"/>
      <c r="M121" s="16"/>
    </row>
    <row r="122" spans="3:13" ht="9" customHeight="1">
      <c r="C122" s="8"/>
      <c r="D122" s="8"/>
      <c r="E122" s="8"/>
      <c r="F122" s="8"/>
      <c r="G122" s="8"/>
      <c r="H122" s="8"/>
      <c r="I122" s="8"/>
      <c r="J122" s="8"/>
      <c r="K122" s="8"/>
      <c r="L122" s="8"/>
      <c r="M122" s="8"/>
    </row>
    <row r="123" spans="2:13" ht="13.5" customHeight="1">
      <c r="B123" t="s">
        <v>123</v>
      </c>
      <c r="C123" s="77" t="s">
        <v>165</v>
      </c>
      <c r="D123" s="77"/>
      <c r="E123" s="77"/>
      <c r="F123" s="77"/>
      <c r="G123" s="77"/>
      <c r="H123" s="77"/>
      <c r="I123" s="77"/>
      <c r="J123" s="16"/>
      <c r="K123" s="16"/>
      <c r="L123" s="16"/>
      <c r="M123" s="16"/>
    </row>
    <row r="124" ht="9" customHeight="1"/>
    <row r="125" spans="1:2" ht="15">
      <c r="A125" s="2" t="s">
        <v>70</v>
      </c>
      <c r="B125" s="2" t="s">
        <v>114</v>
      </c>
    </row>
    <row r="126" ht="9" customHeight="1"/>
    <row r="127" spans="2:13" ht="30" customHeight="1">
      <c r="B127" s="90" t="s">
        <v>166</v>
      </c>
      <c r="C127" s="77"/>
      <c r="D127" s="77"/>
      <c r="E127" s="77"/>
      <c r="F127" s="77"/>
      <c r="G127" s="77"/>
      <c r="H127" s="77"/>
      <c r="I127" s="77"/>
      <c r="J127" s="16"/>
      <c r="K127" s="16"/>
      <c r="L127" s="16"/>
      <c r="M127" s="16"/>
    </row>
    <row r="128" spans="2:13" ht="9" customHeight="1">
      <c r="B128" s="8"/>
      <c r="C128" s="8"/>
      <c r="D128" s="8"/>
      <c r="E128" s="8"/>
      <c r="F128" s="8"/>
      <c r="G128" s="8"/>
      <c r="H128" s="8"/>
      <c r="I128" s="8"/>
      <c r="J128" s="8"/>
      <c r="K128" s="8"/>
      <c r="L128" s="8"/>
      <c r="M128" s="8"/>
    </row>
    <row r="129" spans="1:13" ht="15">
      <c r="A129" s="2" t="s">
        <v>119</v>
      </c>
      <c r="B129" s="76" t="s">
        <v>142</v>
      </c>
      <c r="C129" s="76"/>
      <c r="D129" s="76"/>
      <c r="E129" s="76"/>
      <c r="F129" s="76"/>
      <c r="G129" s="76"/>
      <c r="H129" s="76"/>
      <c r="I129" s="76"/>
      <c r="J129" s="50"/>
      <c r="K129" s="50"/>
      <c r="L129" s="50"/>
      <c r="M129" s="50"/>
    </row>
    <row r="130" spans="2:13" ht="9" customHeight="1">
      <c r="B130" s="8"/>
      <c r="C130" s="8"/>
      <c r="D130" s="8"/>
      <c r="E130" s="8"/>
      <c r="F130" s="8"/>
      <c r="G130" s="8"/>
      <c r="H130" s="8"/>
      <c r="I130" s="8"/>
      <c r="J130" s="8"/>
      <c r="K130" s="8"/>
      <c r="L130" s="8"/>
      <c r="M130" s="8"/>
    </row>
    <row r="131" spans="2:13" ht="13.5">
      <c r="B131" s="8"/>
      <c r="C131" s="8"/>
      <c r="D131" s="8"/>
      <c r="E131" s="8"/>
      <c r="F131" s="8"/>
      <c r="G131" s="8"/>
      <c r="H131" s="8"/>
      <c r="I131" s="28" t="s">
        <v>224</v>
      </c>
      <c r="J131" s="8"/>
      <c r="L131" s="8"/>
      <c r="M131" s="8"/>
    </row>
    <row r="132" spans="2:13" ht="13.5">
      <c r="B132" s="8"/>
      <c r="C132" s="8"/>
      <c r="D132" s="8"/>
      <c r="E132" s="8"/>
      <c r="F132" s="8"/>
      <c r="G132" s="8"/>
      <c r="H132" s="8"/>
      <c r="I132" s="21" t="s">
        <v>120</v>
      </c>
      <c r="J132" s="8"/>
      <c r="L132" s="8"/>
      <c r="M132" s="8"/>
    </row>
    <row r="133" spans="2:13" ht="13.5">
      <c r="B133" s="8"/>
      <c r="C133" s="8"/>
      <c r="D133" s="8"/>
      <c r="E133" s="8"/>
      <c r="F133" s="8"/>
      <c r="G133" s="8"/>
      <c r="H133" s="8"/>
      <c r="I133" s="21" t="s">
        <v>203</v>
      </c>
      <c r="J133" s="8"/>
      <c r="L133" s="8"/>
      <c r="M133" s="8"/>
    </row>
    <row r="134" spans="2:13" ht="13.5">
      <c r="B134" s="8"/>
      <c r="C134" s="8"/>
      <c r="D134" s="8"/>
      <c r="E134" s="8"/>
      <c r="F134" s="8"/>
      <c r="G134" s="8"/>
      <c r="H134" s="8"/>
      <c r="I134" s="21" t="s">
        <v>20</v>
      </c>
      <c r="J134" s="8"/>
      <c r="L134" s="8"/>
      <c r="M134" s="8"/>
    </row>
    <row r="135" spans="2:13" ht="9" customHeight="1">
      <c r="B135" s="8"/>
      <c r="C135" s="8"/>
      <c r="D135" s="8"/>
      <c r="E135" s="8"/>
      <c r="F135" s="8"/>
      <c r="G135" s="8"/>
      <c r="H135" s="8"/>
      <c r="I135" s="8"/>
      <c r="J135" s="8"/>
      <c r="L135" s="8"/>
      <c r="M135" s="8"/>
    </row>
    <row r="136" spans="2:13" ht="30" customHeight="1" thickBot="1">
      <c r="B136" s="27" t="s">
        <v>103</v>
      </c>
      <c r="C136" s="77" t="s">
        <v>138</v>
      </c>
      <c r="D136" s="77"/>
      <c r="E136" s="77"/>
      <c r="F136" s="77"/>
      <c r="G136" s="77"/>
      <c r="H136" s="77"/>
      <c r="I136" s="42">
        <v>2777</v>
      </c>
      <c r="J136" s="27"/>
      <c r="L136" s="8"/>
      <c r="M136" s="8"/>
    </row>
    <row r="137" spans="2:13" ht="9" customHeight="1">
      <c r="B137" s="8"/>
      <c r="C137" s="8"/>
      <c r="D137" s="8"/>
      <c r="E137" s="8"/>
      <c r="F137" s="8"/>
      <c r="G137" s="8"/>
      <c r="H137" s="8"/>
      <c r="I137" s="8"/>
      <c r="J137" s="8"/>
      <c r="K137" s="8"/>
      <c r="L137" s="8"/>
      <c r="M137" s="8"/>
    </row>
    <row r="138" spans="2:13" ht="30" customHeight="1" thickBot="1">
      <c r="B138" s="27" t="s">
        <v>104</v>
      </c>
      <c r="C138" s="77" t="s">
        <v>193</v>
      </c>
      <c r="D138" s="77"/>
      <c r="E138" s="77"/>
      <c r="F138" s="77"/>
      <c r="G138" s="77"/>
      <c r="H138" s="77"/>
      <c r="I138" s="42">
        <v>62</v>
      </c>
      <c r="J138" s="27"/>
      <c r="K138" s="29"/>
      <c r="L138" s="8"/>
      <c r="M138" s="8"/>
    </row>
    <row r="139" spans="2:13" ht="9" customHeight="1">
      <c r="B139" s="8"/>
      <c r="C139" s="8"/>
      <c r="D139" s="8"/>
      <c r="E139" s="8"/>
      <c r="F139" s="8"/>
      <c r="G139" s="8"/>
      <c r="H139" s="8"/>
      <c r="I139" s="8"/>
      <c r="J139" s="8"/>
      <c r="K139" s="8"/>
      <c r="L139" s="8"/>
      <c r="M139" s="8"/>
    </row>
    <row r="140" spans="2:13" ht="30" customHeight="1" thickBot="1">
      <c r="B140" s="27" t="s">
        <v>121</v>
      </c>
      <c r="C140" s="77" t="s">
        <v>128</v>
      </c>
      <c r="D140" s="77"/>
      <c r="E140" s="77"/>
      <c r="F140" s="77"/>
      <c r="G140" s="77"/>
      <c r="H140" s="77"/>
      <c r="I140" s="42">
        <v>14</v>
      </c>
      <c r="J140" s="27"/>
      <c r="K140" s="29"/>
      <c r="L140" s="8"/>
      <c r="M140" s="8"/>
    </row>
    <row r="141" spans="2:13" ht="9" customHeight="1">
      <c r="B141" s="8"/>
      <c r="C141" s="8"/>
      <c r="D141" s="8"/>
      <c r="E141" s="8"/>
      <c r="F141" s="8"/>
      <c r="G141" s="8"/>
      <c r="H141" s="8"/>
      <c r="I141" s="8"/>
      <c r="J141" s="8"/>
      <c r="K141" s="8"/>
      <c r="L141" s="8"/>
      <c r="M141" s="8"/>
    </row>
    <row r="142" spans="2:13" ht="30" customHeight="1" thickBot="1">
      <c r="B142" s="27" t="s">
        <v>122</v>
      </c>
      <c r="C142" s="77" t="s">
        <v>130</v>
      </c>
      <c r="D142" s="77"/>
      <c r="E142" s="77"/>
      <c r="F142" s="77"/>
      <c r="G142" s="77"/>
      <c r="H142" s="77"/>
      <c r="I142" s="42">
        <v>2301</v>
      </c>
      <c r="J142" s="27"/>
      <c r="K142" s="29"/>
      <c r="L142" s="8"/>
      <c r="M142" s="8"/>
    </row>
    <row r="143" spans="2:13" ht="9" customHeight="1">
      <c r="B143" s="8"/>
      <c r="C143" s="8"/>
      <c r="D143" s="8"/>
      <c r="E143" s="8"/>
      <c r="F143" s="8"/>
      <c r="G143" s="8"/>
      <c r="H143" s="8"/>
      <c r="I143" s="8"/>
      <c r="J143" s="8"/>
      <c r="K143" s="8"/>
      <c r="L143" s="8"/>
      <c r="M143" s="8"/>
    </row>
    <row r="144" spans="2:13" ht="30" customHeight="1" thickBot="1">
      <c r="B144" s="27" t="s">
        <v>123</v>
      </c>
      <c r="C144" s="77" t="s">
        <v>139</v>
      </c>
      <c r="D144" s="77"/>
      <c r="E144" s="77"/>
      <c r="F144" s="77"/>
      <c r="G144" s="77"/>
      <c r="H144" s="77"/>
      <c r="I144" s="42">
        <v>1687</v>
      </c>
      <c r="J144" s="27"/>
      <c r="K144" s="29"/>
      <c r="L144" s="8"/>
      <c r="M144" s="8"/>
    </row>
    <row r="145" spans="2:13" ht="9" customHeight="1">
      <c r="B145" s="8"/>
      <c r="C145" s="8"/>
      <c r="D145" s="8"/>
      <c r="E145" s="8"/>
      <c r="F145" s="8"/>
      <c r="G145" s="8"/>
      <c r="H145" s="8"/>
      <c r="I145" s="8"/>
      <c r="J145" s="8"/>
      <c r="K145" s="8"/>
      <c r="L145" s="8"/>
      <c r="M145" s="8"/>
    </row>
    <row r="146" spans="2:13" ht="30" customHeight="1" thickBot="1">
      <c r="B146" s="27" t="s">
        <v>180</v>
      </c>
      <c r="C146" s="77" t="s">
        <v>190</v>
      </c>
      <c r="D146" s="77"/>
      <c r="E146" s="77"/>
      <c r="F146" s="77"/>
      <c r="G146" s="77"/>
      <c r="H146" s="77"/>
      <c r="I146" s="42">
        <v>1788</v>
      </c>
      <c r="J146" s="8"/>
      <c r="K146" s="8"/>
      <c r="L146" s="8"/>
      <c r="M146" s="8"/>
    </row>
    <row r="147" spans="2:13" ht="9" customHeight="1">
      <c r="B147" s="8"/>
      <c r="C147" s="8"/>
      <c r="D147" s="8"/>
      <c r="E147" s="8"/>
      <c r="F147" s="8"/>
      <c r="G147" s="8"/>
      <c r="H147" s="8"/>
      <c r="I147" s="8"/>
      <c r="J147" s="8"/>
      <c r="K147" s="8"/>
      <c r="L147" s="8"/>
      <c r="M147" s="8"/>
    </row>
    <row r="148" spans="2:13" ht="30" customHeight="1" thickBot="1">
      <c r="B148" s="27" t="s">
        <v>191</v>
      </c>
      <c r="C148" s="77" t="s">
        <v>269</v>
      </c>
      <c r="D148" s="77"/>
      <c r="E148" s="77"/>
      <c r="F148" s="77"/>
      <c r="G148" s="77"/>
      <c r="H148" s="77"/>
      <c r="I148" s="62">
        <v>62</v>
      </c>
      <c r="J148" s="8"/>
      <c r="K148" s="8"/>
      <c r="L148" s="8"/>
      <c r="M148" s="8"/>
    </row>
    <row r="149" spans="2:13" ht="9" customHeight="1">
      <c r="B149" s="27"/>
      <c r="C149" s="8"/>
      <c r="D149" s="8"/>
      <c r="E149" s="8"/>
      <c r="F149" s="8"/>
      <c r="G149" s="8"/>
      <c r="H149" s="8"/>
      <c r="I149" s="63"/>
      <c r="J149" s="8"/>
      <c r="K149" s="8"/>
      <c r="L149" s="8"/>
      <c r="M149" s="8"/>
    </row>
    <row r="150" spans="1:13" ht="15">
      <c r="A150" s="2" t="s">
        <v>119</v>
      </c>
      <c r="B150" s="76" t="s">
        <v>282</v>
      </c>
      <c r="C150" s="76"/>
      <c r="D150" s="76"/>
      <c r="E150" s="76"/>
      <c r="F150" s="76"/>
      <c r="G150" s="76"/>
      <c r="H150" s="76"/>
      <c r="I150" s="76"/>
      <c r="J150" s="50"/>
      <c r="K150" s="50"/>
      <c r="L150" s="50"/>
      <c r="M150" s="50"/>
    </row>
    <row r="151" spans="1:13" ht="9" customHeight="1">
      <c r="A151" s="2"/>
      <c r="B151" s="64"/>
      <c r="C151" s="64"/>
      <c r="D151" s="64"/>
      <c r="E151" s="64"/>
      <c r="F151" s="64"/>
      <c r="G151" s="64"/>
      <c r="H151" s="64"/>
      <c r="I151" s="64"/>
      <c r="J151" s="50"/>
      <c r="K151" s="50"/>
      <c r="L151" s="50"/>
      <c r="M151" s="50"/>
    </row>
    <row r="152" spans="2:13" ht="13.5">
      <c r="B152" s="8"/>
      <c r="C152" s="8"/>
      <c r="D152" s="8"/>
      <c r="E152" s="8"/>
      <c r="F152" s="8"/>
      <c r="G152" s="8"/>
      <c r="H152" s="8"/>
      <c r="I152" s="21" t="s">
        <v>124</v>
      </c>
      <c r="J152" s="8"/>
      <c r="L152" s="8"/>
      <c r="M152" s="8"/>
    </row>
    <row r="153" spans="2:13" ht="13.5">
      <c r="B153" s="8"/>
      <c r="C153" s="8"/>
      <c r="D153" s="8"/>
      <c r="E153" s="8"/>
      <c r="F153" s="8"/>
      <c r="G153" s="8"/>
      <c r="H153" s="8"/>
      <c r="I153" s="21" t="s">
        <v>203</v>
      </c>
      <c r="J153" s="8"/>
      <c r="L153" s="8"/>
      <c r="M153" s="8"/>
    </row>
    <row r="154" spans="2:13" ht="13.5">
      <c r="B154" s="8"/>
      <c r="C154" s="8"/>
      <c r="D154" s="8"/>
      <c r="E154" s="8"/>
      <c r="F154" s="8"/>
      <c r="G154" s="8"/>
      <c r="H154" s="8"/>
      <c r="I154" s="21" t="s">
        <v>20</v>
      </c>
      <c r="J154" s="8"/>
      <c r="L154" s="8"/>
      <c r="M154" s="8"/>
    </row>
    <row r="155" spans="2:13" ht="9" customHeight="1">
      <c r="B155" s="8"/>
      <c r="C155" s="8"/>
      <c r="D155" s="8"/>
      <c r="E155" s="8"/>
      <c r="F155" s="8"/>
      <c r="G155" s="8"/>
      <c r="H155" s="8"/>
      <c r="I155" s="8"/>
      <c r="J155" s="8"/>
      <c r="K155" s="21"/>
      <c r="L155" s="8"/>
      <c r="M155" s="8"/>
    </row>
    <row r="156" spans="2:11" s="27" customFormat="1" ht="13.5">
      <c r="B156" s="27" t="s">
        <v>194</v>
      </c>
      <c r="C156" s="27" t="s">
        <v>135</v>
      </c>
      <c r="D156" s="26"/>
      <c r="E156" s="26"/>
      <c r="F156" s="26"/>
      <c r="G156" s="26"/>
      <c r="H156" s="26"/>
      <c r="I156" s="26"/>
      <c r="K156" s="29"/>
    </row>
    <row r="157" spans="3:11" s="27" customFormat="1" ht="9" customHeight="1">
      <c r="C157" s="26"/>
      <c r="D157" s="26"/>
      <c r="E157" s="26"/>
      <c r="F157" s="26"/>
      <c r="G157" s="26"/>
      <c r="H157" s="26"/>
      <c r="I157" s="26"/>
      <c r="K157" s="29"/>
    </row>
    <row r="158" spans="2:11" s="27" customFormat="1" ht="30" customHeight="1" thickBot="1">
      <c r="B158" s="26"/>
      <c r="C158" s="77" t="s">
        <v>137</v>
      </c>
      <c r="D158" s="77"/>
      <c r="E158" s="77"/>
      <c r="F158" s="77"/>
      <c r="G158" s="77"/>
      <c r="H158" s="77"/>
      <c r="I158" s="42">
        <v>185</v>
      </c>
      <c r="K158" s="29"/>
    </row>
    <row r="159" spans="3:11" s="27" customFormat="1" ht="9" customHeight="1">
      <c r="C159" s="26"/>
      <c r="D159" s="26"/>
      <c r="E159" s="26"/>
      <c r="F159" s="26"/>
      <c r="G159" s="26"/>
      <c r="H159" s="26"/>
      <c r="I159" s="26"/>
      <c r="K159" s="29"/>
    </row>
    <row r="160" spans="3:11" s="27" customFormat="1" ht="30" customHeight="1" thickBot="1">
      <c r="C160" s="77" t="s">
        <v>129</v>
      </c>
      <c r="D160" s="77"/>
      <c r="E160" s="77"/>
      <c r="F160" s="77"/>
      <c r="G160" s="77"/>
      <c r="H160" s="77"/>
      <c r="I160" s="42">
        <v>854</v>
      </c>
      <c r="K160" s="29"/>
    </row>
    <row r="161" spans="3:11" s="27" customFormat="1" ht="9" customHeight="1">
      <c r="C161" s="26"/>
      <c r="D161" s="26"/>
      <c r="E161" s="26"/>
      <c r="F161" s="26"/>
      <c r="G161" s="26"/>
      <c r="H161" s="26"/>
      <c r="I161" s="26"/>
      <c r="K161" s="29"/>
    </row>
    <row r="162" spans="3:11" s="27" customFormat="1" ht="30" customHeight="1" thickBot="1">
      <c r="C162" s="77" t="s">
        <v>136</v>
      </c>
      <c r="D162" s="77"/>
      <c r="E162" s="77"/>
      <c r="F162" s="77"/>
      <c r="G162" s="77"/>
      <c r="H162" s="77"/>
      <c r="I162" s="42">
        <v>426</v>
      </c>
      <c r="K162" s="29"/>
    </row>
    <row r="163" spans="3:9" s="27" customFormat="1" ht="9" customHeight="1">
      <c r="C163" s="8"/>
      <c r="D163" s="8"/>
      <c r="E163" s="8"/>
      <c r="F163" s="8"/>
      <c r="G163" s="8"/>
      <c r="H163" s="8"/>
      <c r="I163" s="29"/>
    </row>
    <row r="164" spans="2:9" s="27" customFormat="1" ht="13.5">
      <c r="B164" s="27" t="s">
        <v>59</v>
      </c>
      <c r="C164" s="27" t="s">
        <v>195</v>
      </c>
      <c r="D164" s="8"/>
      <c r="E164" s="8"/>
      <c r="F164" s="8"/>
      <c r="G164" s="8"/>
      <c r="H164" s="8"/>
      <c r="I164" s="29"/>
    </row>
    <row r="165" spans="5:9" s="27" customFormat="1" ht="9" customHeight="1">
      <c r="E165" s="8"/>
      <c r="F165" s="8"/>
      <c r="G165" s="8"/>
      <c r="H165" s="8"/>
      <c r="I165" s="29"/>
    </row>
    <row r="166" spans="3:9" s="27" customFormat="1" ht="30" customHeight="1" thickBot="1">
      <c r="C166" s="77" t="s">
        <v>192</v>
      </c>
      <c r="D166" s="77"/>
      <c r="E166" s="77"/>
      <c r="F166" s="77"/>
      <c r="G166" s="77"/>
      <c r="H166" s="77"/>
      <c r="I166" s="42">
        <v>7</v>
      </c>
    </row>
    <row r="167" spans="3:9" s="27" customFormat="1" ht="9" customHeight="1">
      <c r="C167" s="8"/>
      <c r="D167" s="8"/>
      <c r="E167" s="8"/>
      <c r="F167" s="8"/>
      <c r="G167" s="8"/>
      <c r="H167" s="8"/>
      <c r="I167" s="29"/>
    </row>
    <row r="168" spans="3:9" s="27" customFormat="1" ht="30" customHeight="1" thickBot="1">
      <c r="C168" s="77" t="s">
        <v>196</v>
      </c>
      <c r="D168" s="77"/>
      <c r="E168" s="77"/>
      <c r="F168" s="77"/>
      <c r="G168" s="77"/>
      <c r="H168" s="77"/>
      <c r="I168" s="42">
        <v>11</v>
      </c>
    </row>
    <row r="169" s="27" customFormat="1" ht="9" customHeight="1"/>
    <row r="170" spans="1:13" ht="30" customHeight="1">
      <c r="A170" s="17" t="s">
        <v>72</v>
      </c>
      <c r="B170" s="76" t="s">
        <v>225</v>
      </c>
      <c r="C170" s="77"/>
      <c r="D170" s="77"/>
      <c r="E170" s="77"/>
      <c r="F170" s="77"/>
      <c r="G170" s="77"/>
      <c r="H170" s="77"/>
      <c r="I170" s="77"/>
      <c r="J170" s="16"/>
      <c r="K170" s="16"/>
      <c r="L170" s="16"/>
      <c r="M170" s="16"/>
    </row>
    <row r="171" ht="9" customHeight="1"/>
    <row r="172" spans="1:2" ht="15">
      <c r="A172" s="2" t="s">
        <v>73</v>
      </c>
      <c r="B172" s="2" t="s">
        <v>74</v>
      </c>
    </row>
    <row r="173" ht="9" customHeight="1"/>
    <row r="174" spans="2:9" ht="13.5">
      <c r="B174" s="91" t="s">
        <v>284</v>
      </c>
      <c r="C174" s="91"/>
      <c r="D174" s="91"/>
      <c r="E174" s="91"/>
      <c r="F174" s="91"/>
      <c r="G174" s="91"/>
      <c r="H174" s="91"/>
      <c r="I174" s="91"/>
    </row>
    <row r="175" spans="2:9" ht="9" customHeight="1">
      <c r="B175" s="72"/>
      <c r="C175" s="72"/>
      <c r="D175" s="72"/>
      <c r="E175" s="72"/>
      <c r="F175" s="72"/>
      <c r="G175" s="72"/>
      <c r="H175" s="72"/>
      <c r="I175" s="72"/>
    </row>
    <row r="176" spans="2:9" ht="42" customHeight="1">
      <c r="B176" s="77" t="s">
        <v>283</v>
      </c>
      <c r="C176" s="77"/>
      <c r="D176" s="77"/>
      <c r="E176" s="77"/>
      <c r="F176" s="77"/>
      <c r="G176" s="77"/>
      <c r="H176" s="77"/>
      <c r="I176" s="77"/>
    </row>
    <row r="177" ht="9" customHeight="1"/>
    <row r="178" ht="13.5">
      <c r="B178" t="s">
        <v>285</v>
      </c>
    </row>
    <row r="179" ht="9" customHeight="1"/>
    <row r="180" spans="2:13" ht="42" customHeight="1">
      <c r="B180" s="77" t="s">
        <v>297</v>
      </c>
      <c r="C180" s="77"/>
      <c r="D180" s="77"/>
      <c r="E180" s="77"/>
      <c r="F180" s="77"/>
      <c r="G180" s="77"/>
      <c r="H180" s="77"/>
      <c r="I180" s="77"/>
      <c r="J180" s="16"/>
      <c r="K180" s="16"/>
      <c r="L180" s="16"/>
      <c r="M180" s="16"/>
    </row>
    <row r="181" spans="2:13" ht="9" customHeight="1">
      <c r="B181" s="8"/>
      <c r="C181" s="8"/>
      <c r="D181" s="8"/>
      <c r="E181" s="8"/>
      <c r="F181" s="8"/>
      <c r="G181" s="8"/>
      <c r="H181" s="8"/>
      <c r="I181" s="8"/>
      <c r="J181" s="8"/>
      <c r="K181" s="8"/>
      <c r="L181" s="8"/>
      <c r="M181" s="8"/>
    </row>
    <row r="182" spans="2:13" ht="55.5" customHeight="1">
      <c r="B182" s="77" t="s">
        <v>298</v>
      </c>
      <c r="C182" s="77"/>
      <c r="D182" s="77"/>
      <c r="E182" s="77"/>
      <c r="F182" s="77"/>
      <c r="G182" s="77"/>
      <c r="H182" s="77"/>
      <c r="I182" s="77"/>
      <c r="J182" s="16"/>
      <c r="K182" s="16"/>
      <c r="L182" s="16"/>
      <c r="M182" s="16"/>
    </row>
    <row r="183" spans="2:13" ht="9" customHeight="1">
      <c r="B183" s="8"/>
      <c r="C183" s="8"/>
      <c r="D183" s="8"/>
      <c r="E183" s="8"/>
      <c r="F183" s="8"/>
      <c r="G183" s="8"/>
      <c r="H183" s="8"/>
      <c r="I183" s="8"/>
      <c r="J183" s="8"/>
      <c r="K183" s="8"/>
      <c r="L183" s="8"/>
      <c r="M183" s="8"/>
    </row>
    <row r="184" spans="2:13" ht="13.5">
      <c r="B184" s="77" t="s">
        <v>197</v>
      </c>
      <c r="C184" s="77"/>
      <c r="D184" s="77"/>
      <c r="E184" s="77"/>
      <c r="F184" s="77"/>
      <c r="G184" s="77"/>
      <c r="H184" s="77"/>
      <c r="I184" s="77"/>
      <c r="J184" s="16"/>
      <c r="K184" s="16"/>
      <c r="L184" s="16"/>
      <c r="M184" s="16"/>
    </row>
    <row r="185" spans="2:13" ht="9" customHeight="1">
      <c r="B185" s="8"/>
      <c r="C185" s="8"/>
      <c r="D185" s="8"/>
      <c r="E185" s="8"/>
      <c r="F185" s="8"/>
      <c r="G185" s="8"/>
      <c r="H185" s="8"/>
      <c r="I185" s="8"/>
      <c r="J185" s="16"/>
      <c r="K185" s="16"/>
      <c r="L185" s="16"/>
      <c r="M185" s="16"/>
    </row>
    <row r="186" spans="2:13" ht="30" customHeight="1">
      <c r="B186" s="77" t="s">
        <v>293</v>
      </c>
      <c r="C186" s="77"/>
      <c r="D186" s="77"/>
      <c r="E186" s="77"/>
      <c r="F186" s="77"/>
      <c r="G186" s="77"/>
      <c r="H186" s="77"/>
      <c r="I186" s="77"/>
      <c r="J186" s="16"/>
      <c r="K186" s="16"/>
      <c r="L186" s="16"/>
      <c r="M186" s="16"/>
    </row>
    <row r="187" spans="2:13" ht="9" customHeight="1">
      <c r="B187" s="8"/>
      <c r="C187" s="8"/>
      <c r="D187" s="8"/>
      <c r="E187" s="8"/>
      <c r="F187" s="8"/>
      <c r="G187" s="8"/>
      <c r="H187" s="8"/>
      <c r="I187" s="8"/>
      <c r="J187" s="16"/>
      <c r="K187" s="16"/>
      <c r="L187" s="16"/>
      <c r="M187" s="16"/>
    </row>
    <row r="188" spans="2:13" ht="13.5">
      <c r="B188" s="77" t="s">
        <v>307</v>
      </c>
      <c r="C188" s="77"/>
      <c r="D188" s="77"/>
      <c r="E188" s="77"/>
      <c r="F188" s="77"/>
      <c r="G188" s="77"/>
      <c r="H188" s="77"/>
      <c r="I188" s="77"/>
      <c r="J188" s="16"/>
      <c r="K188" s="16"/>
      <c r="L188" s="16"/>
      <c r="M188" s="16"/>
    </row>
    <row r="189" ht="9" customHeight="1"/>
    <row r="190" spans="1:13" ht="30" customHeight="1">
      <c r="A190" s="17" t="s">
        <v>75</v>
      </c>
      <c r="B190" s="85" t="s">
        <v>226</v>
      </c>
      <c r="C190" s="77"/>
      <c r="D190" s="77"/>
      <c r="E190" s="77"/>
      <c r="F190" s="77"/>
      <c r="G190" s="77"/>
      <c r="H190" s="77"/>
      <c r="I190" s="77"/>
      <c r="J190" s="16"/>
      <c r="K190" s="16"/>
      <c r="L190" s="16"/>
      <c r="M190" s="16"/>
    </row>
    <row r="191" ht="9" customHeight="1"/>
    <row r="192" spans="2:13" ht="105" customHeight="1">
      <c r="B192" s="77" t="s">
        <v>303</v>
      </c>
      <c r="C192" s="77"/>
      <c r="D192" s="77"/>
      <c r="E192" s="77"/>
      <c r="F192" s="77"/>
      <c r="G192" s="77"/>
      <c r="H192" s="77"/>
      <c r="I192" s="77"/>
      <c r="J192" s="16"/>
      <c r="K192" s="16"/>
      <c r="L192" s="16"/>
      <c r="M192" s="16"/>
    </row>
    <row r="193" ht="9" customHeight="1"/>
    <row r="194" spans="1:2" ht="15">
      <c r="A194" s="2" t="s">
        <v>76</v>
      </c>
      <c r="B194" s="2" t="s">
        <v>77</v>
      </c>
    </row>
    <row r="195" ht="9" customHeight="1"/>
    <row r="196" spans="2:13" ht="42" customHeight="1">
      <c r="B196" s="77" t="s">
        <v>302</v>
      </c>
      <c r="C196" s="77"/>
      <c r="D196" s="77"/>
      <c r="E196" s="77"/>
      <c r="F196" s="77"/>
      <c r="G196" s="77"/>
      <c r="H196" s="77"/>
      <c r="I196" s="77"/>
      <c r="J196" s="16"/>
      <c r="K196" s="16"/>
      <c r="L196" s="16"/>
      <c r="M196" s="16"/>
    </row>
    <row r="197" ht="9" customHeight="1"/>
    <row r="198" spans="1:13" ht="15" customHeight="1">
      <c r="A198" s="2" t="s">
        <v>78</v>
      </c>
      <c r="B198" s="85" t="s">
        <v>79</v>
      </c>
      <c r="C198" s="77"/>
      <c r="D198" s="77"/>
      <c r="E198" s="77"/>
      <c r="F198" s="77"/>
      <c r="G198" s="77"/>
      <c r="H198" s="77"/>
      <c r="I198" s="77"/>
      <c r="J198" s="16"/>
      <c r="K198" s="16"/>
      <c r="L198" s="16"/>
      <c r="M198" s="16"/>
    </row>
    <row r="199" ht="9" customHeight="1"/>
    <row r="200" spans="2:13" ht="13.5" customHeight="1">
      <c r="B200" s="77" t="s">
        <v>80</v>
      </c>
      <c r="C200" s="77"/>
      <c r="D200" s="77"/>
      <c r="E200" s="77"/>
      <c r="F200" s="77"/>
      <c r="G200" s="77"/>
      <c r="H200" s="77"/>
      <c r="I200" s="77"/>
      <c r="J200" s="16"/>
      <c r="K200" s="16"/>
      <c r="L200" s="16"/>
      <c r="M200" s="16"/>
    </row>
    <row r="201" ht="9" customHeight="1"/>
    <row r="202" spans="1:2" ht="15">
      <c r="A202" s="2" t="s">
        <v>81</v>
      </c>
      <c r="B202" s="2" t="s">
        <v>82</v>
      </c>
    </row>
    <row r="203" ht="9" customHeight="1"/>
    <row r="204" ht="13.5">
      <c r="H204" s="19" t="s">
        <v>227</v>
      </c>
    </row>
    <row r="205" spans="8:9" ht="13.5">
      <c r="H205" s="19" t="s">
        <v>237</v>
      </c>
      <c r="I205" s="19" t="s">
        <v>224</v>
      </c>
    </row>
    <row r="206" spans="8:9" ht="13.5">
      <c r="H206" s="19" t="s">
        <v>84</v>
      </c>
      <c r="I206" s="19" t="s">
        <v>84</v>
      </c>
    </row>
    <row r="207" spans="8:9" ht="13.5">
      <c r="H207" s="19" t="s">
        <v>203</v>
      </c>
      <c r="I207" s="19" t="s">
        <v>203</v>
      </c>
    </row>
    <row r="208" spans="8:9" ht="13.5">
      <c r="H208" s="20" t="s">
        <v>20</v>
      </c>
      <c r="I208" s="20" t="s">
        <v>20</v>
      </c>
    </row>
    <row r="209" spans="2:9" ht="13.5">
      <c r="B209" t="s">
        <v>83</v>
      </c>
      <c r="H209" s="14">
        <v>3307</v>
      </c>
      <c r="I209" s="14">
        <v>10516</v>
      </c>
    </row>
    <row r="210" spans="2:9" ht="13.5">
      <c r="B210" t="s">
        <v>12</v>
      </c>
      <c r="H210" s="51">
        <v>-9</v>
      </c>
      <c r="I210" s="51">
        <v>-27</v>
      </c>
    </row>
    <row r="211" spans="2:9" ht="13.5">
      <c r="B211" t="s">
        <v>198</v>
      </c>
      <c r="H211" s="25">
        <v>0</v>
      </c>
      <c r="I211" s="25">
        <v>-65</v>
      </c>
    </row>
    <row r="212" spans="8:9" ht="13.5">
      <c r="H212" s="14">
        <f>SUM(H209:H211)</f>
        <v>3298</v>
      </c>
      <c r="I212" s="14">
        <f>SUM(I209:I211)</f>
        <v>10424</v>
      </c>
    </row>
    <row r="213" spans="2:9" ht="13.5">
      <c r="B213" t="s">
        <v>181</v>
      </c>
      <c r="H213" s="25">
        <v>15</v>
      </c>
      <c r="I213" s="25">
        <v>470</v>
      </c>
    </row>
    <row r="214" spans="8:9" ht="14.25" thickBot="1">
      <c r="H214" s="35">
        <f>SUM(H212:H213)</f>
        <v>3313</v>
      </c>
      <c r="I214" s="35">
        <f>SUM(I212:I213)</f>
        <v>10894</v>
      </c>
    </row>
    <row r="215" ht="9" customHeight="1"/>
    <row r="216" spans="2:13" ht="30" customHeight="1">
      <c r="B216" s="77" t="s">
        <v>286</v>
      </c>
      <c r="C216" s="77"/>
      <c r="D216" s="77"/>
      <c r="E216" s="77"/>
      <c r="F216" s="77"/>
      <c r="G216" s="77"/>
      <c r="H216" s="77"/>
      <c r="I216" s="77"/>
      <c r="J216" s="16"/>
      <c r="K216" s="16"/>
      <c r="L216" s="16"/>
      <c r="M216" s="16"/>
    </row>
    <row r="217" spans="2:13" ht="9" customHeight="1">
      <c r="B217" s="8"/>
      <c r="C217" s="8"/>
      <c r="D217" s="8"/>
      <c r="E217" s="8"/>
      <c r="F217" s="8"/>
      <c r="G217" s="8"/>
      <c r="H217" s="8"/>
      <c r="I217" s="8"/>
      <c r="J217" s="16"/>
      <c r="K217" s="16"/>
      <c r="L217" s="16"/>
      <c r="M217" s="16"/>
    </row>
    <row r="218" spans="2:13" ht="30" customHeight="1">
      <c r="B218" s="77" t="s">
        <v>308</v>
      </c>
      <c r="C218" s="77"/>
      <c r="D218" s="77"/>
      <c r="E218" s="77"/>
      <c r="F218" s="77"/>
      <c r="G218" s="77"/>
      <c r="H218" s="77"/>
      <c r="I218" s="77"/>
      <c r="J218" s="16"/>
      <c r="K218" s="16"/>
      <c r="L218" s="16"/>
      <c r="M218" s="16"/>
    </row>
    <row r="219" spans="2:13" ht="9" customHeight="1">
      <c r="B219" s="8"/>
      <c r="C219" s="8"/>
      <c r="D219" s="8"/>
      <c r="E219" s="8"/>
      <c r="F219" s="8"/>
      <c r="G219" s="8"/>
      <c r="H219" s="8"/>
      <c r="I219" s="8"/>
      <c r="J219" s="8"/>
      <c r="K219" s="8"/>
      <c r="L219" s="8"/>
      <c r="M219" s="8"/>
    </row>
    <row r="220" spans="1:2" ht="15">
      <c r="A220" s="2" t="s">
        <v>85</v>
      </c>
      <c r="B220" s="2" t="s">
        <v>131</v>
      </c>
    </row>
    <row r="221" ht="9" customHeight="1"/>
    <row r="222" spans="2:13" ht="30" customHeight="1">
      <c r="B222" s="77" t="s">
        <v>228</v>
      </c>
      <c r="C222" s="77"/>
      <c r="D222" s="77"/>
      <c r="E222" s="77"/>
      <c r="F222" s="77"/>
      <c r="G222" s="77"/>
      <c r="H222" s="77"/>
      <c r="I222" s="77"/>
      <c r="J222" s="16"/>
      <c r="K222" s="16"/>
      <c r="L222" s="16"/>
      <c r="M222" s="16"/>
    </row>
    <row r="223" ht="9" customHeight="1"/>
    <row r="224" spans="1:2" ht="15">
      <c r="A224" s="2" t="s">
        <v>86</v>
      </c>
      <c r="B224" s="2" t="s">
        <v>87</v>
      </c>
    </row>
    <row r="225" ht="9" customHeight="1"/>
    <row r="226" spans="2:3" ht="13.5">
      <c r="B226" t="s">
        <v>59</v>
      </c>
      <c r="C226" t="s">
        <v>88</v>
      </c>
    </row>
    <row r="227" ht="13.5">
      <c r="H227" s="19" t="s">
        <v>236</v>
      </c>
    </row>
    <row r="228" spans="8:9" ht="13.5">
      <c r="H228" s="19" t="s">
        <v>237</v>
      </c>
      <c r="I228" s="19" t="s">
        <v>224</v>
      </c>
    </row>
    <row r="229" spans="8:9" ht="13.5">
      <c r="H229" s="19" t="s">
        <v>84</v>
      </c>
      <c r="I229" s="19" t="s">
        <v>84</v>
      </c>
    </row>
    <row r="230" spans="8:9" ht="13.5">
      <c r="H230" s="19" t="s">
        <v>203</v>
      </c>
      <c r="I230" s="19" t="s">
        <v>203</v>
      </c>
    </row>
    <row r="231" spans="8:9" ht="13.5">
      <c r="H231" s="20" t="s">
        <v>20</v>
      </c>
      <c r="I231" s="20" t="s">
        <v>20</v>
      </c>
    </row>
    <row r="232" spans="3:9" ht="14.25" thickBot="1">
      <c r="C232" t="s">
        <v>89</v>
      </c>
      <c r="H232" s="15">
        <v>1442</v>
      </c>
      <c r="I232" s="15">
        <v>5763</v>
      </c>
    </row>
    <row r="233" ht="9" customHeight="1"/>
    <row r="234" spans="3:9" ht="14.25" thickBot="1">
      <c r="C234" t="s">
        <v>90</v>
      </c>
      <c r="H234" s="52">
        <v>0</v>
      </c>
      <c r="I234" s="42" t="s">
        <v>167</v>
      </c>
    </row>
    <row r="235" ht="9" customHeight="1"/>
    <row r="236" spans="3:9" ht="14.25" thickBot="1">
      <c r="C236" t="s">
        <v>156</v>
      </c>
      <c r="H236" s="52">
        <v>0</v>
      </c>
      <c r="I236" s="42" t="s">
        <v>167</v>
      </c>
    </row>
    <row r="237" spans="9:11" ht="9" customHeight="1">
      <c r="I237" s="43"/>
      <c r="K237" s="43"/>
    </row>
    <row r="238" spans="3:11" ht="13.5">
      <c r="C238" s="46" t="s">
        <v>168</v>
      </c>
      <c r="D238" t="s">
        <v>169</v>
      </c>
      <c r="I238" s="43"/>
      <c r="K238" s="43"/>
    </row>
    <row r="239" ht="9" customHeight="1"/>
    <row r="240" spans="2:3" ht="13.5">
      <c r="B240" t="s">
        <v>62</v>
      </c>
      <c r="C240" t="s">
        <v>229</v>
      </c>
    </row>
    <row r="241" ht="9" customHeight="1"/>
    <row r="242" ht="13.5">
      <c r="I242" s="20" t="s">
        <v>20</v>
      </c>
    </row>
    <row r="243" spans="3:9" ht="14.25" thickBot="1">
      <c r="C243" t="s">
        <v>91</v>
      </c>
      <c r="I243" s="15">
        <v>10277</v>
      </c>
    </row>
    <row r="244" ht="9" customHeight="1"/>
    <row r="245" spans="3:9" ht="14.25" thickBot="1">
      <c r="C245" t="s">
        <v>92</v>
      </c>
      <c r="I245" s="15">
        <v>10277</v>
      </c>
    </row>
    <row r="246" ht="9" customHeight="1"/>
    <row r="247" spans="3:9" ht="14.25" thickBot="1">
      <c r="C247" t="s">
        <v>93</v>
      </c>
      <c r="I247" s="15">
        <v>11532</v>
      </c>
    </row>
    <row r="248" ht="9" customHeight="1"/>
    <row r="249" spans="1:2" ht="15">
      <c r="A249" s="2" t="s">
        <v>94</v>
      </c>
      <c r="B249" s="2" t="s">
        <v>115</v>
      </c>
    </row>
    <row r="250" ht="9" customHeight="1"/>
    <row r="251" spans="2:13" ht="30" customHeight="1">
      <c r="B251" s="77" t="s">
        <v>116</v>
      </c>
      <c r="C251" s="77"/>
      <c r="D251" s="77"/>
      <c r="E251" s="77"/>
      <c r="F251" s="77"/>
      <c r="G251" s="77"/>
      <c r="H251" s="77"/>
      <c r="I251" s="77"/>
      <c r="J251" s="16"/>
      <c r="K251" s="16"/>
      <c r="L251" s="16"/>
      <c r="M251" s="16"/>
    </row>
    <row r="252" ht="9" customHeight="1"/>
    <row r="253" spans="1:2" ht="15">
      <c r="A253" s="2" t="s">
        <v>95</v>
      </c>
      <c r="B253" s="2" t="s">
        <v>96</v>
      </c>
    </row>
    <row r="254" ht="9" customHeight="1"/>
    <row r="255" spans="2:13" ht="13.5" customHeight="1">
      <c r="B255" s="77" t="s">
        <v>230</v>
      </c>
      <c r="C255" s="77"/>
      <c r="D255" s="77"/>
      <c r="E255" s="77"/>
      <c r="F255" s="77"/>
      <c r="G255" s="77"/>
      <c r="H255" s="77"/>
      <c r="I255" s="77"/>
      <c r="J255" s="16"/>
      <c r="K255" s="16"/>
      <c r="L255" s="16"/>
      <c r="M255" s="16"/>
    </row>
    <row r="256" ht="9" customHeight="1"/>
    <row r="257" spans="1:2" ht="15">
      <c r="A257" s="2" t="s">
        <v>97</v>
      </c>
      <c r="B257" s="2" t="s">
        <v>98</v>
      </c>
    </row>
    <row r="258" ht="9" customHeight="1"/>
    <row r="259" spans="2:13" ht="13.5" customHeight="1">
      <c r="B259" s="77" t="s">
        <v>99</v>
      </c>
      <c r="C259" s="77"/>
      <c r="D259" s="77"/>
      <c r="E259" s="77"/>
      <c r="F259" s="77"/>
      <c r="G259" s="77"/>
      <c r="H259" s="77"/>
      <c r="I259" s="77"/>
      <c r="J259" s="16"/>
      <c r="K259" s="16"/>
      <c r="L259" s="16"/>
      <c r="M259" s="16"/>
    </row>
    <row r="260" ht="9" customHeight="1"/>
    <row r="261" spans="1:2" ht="15">
      <c r="A261" s="2" t="s">
        <v>100</v>
      </c>
      <c r="B261" s="2" t="s">
        <v>101</v>
      </c>
    </row>
    <row r="262" ht="9" customHeight="1"/>
    <row r="263" spans="2:9" ht="13.5">
      <c r="B263" s="77" t="s">
        <v>170</v>
      </c>
      <c r="C263" s="77"/>
      <c r="D263" s="77"/>
      <c r="E263" s="77"/>
      <c r="F263" s="77"/>
      <c r="G263" s="77"/>
      <c r="H263" s="77"/>
      <c r="I263" s="77"/>
    </row>
    <row r="264" ht="9" customHeight="1"/>
    <row r="265" spans="1:2" ht="15">
      <c r="A265" s="2" t="s">
        <v>102</v>
      </c>
      <c r="B265" s="2" t="s">
        <v>143</v>
      </c>
    </row>
    <row r="266" spans="1:2" ht="9" customHeight="1">
      <c r="A266" s="2"/>
      <c r="B266" s="2"/>
    </row>
    <row r="267" spans="1:13" ht="30" customHeight="1">
      <c r="A267" s="2"/>
      <c r="B267" s="56" t="s">
        <v>59</v>
      </c>
      <c r="C267" s="77" t="s">
        <v>287</v>
      </c>
      <c r="D267" s="77"/>
      <c r="E267" s="77"/>
      <c r="F267" s="77"/>
      <c r="G267" s="77"/>
      <c r="H267" s="77"/>
      <c r="I267" s="77"/>
      <c r="J267" s="16"/>
      <c r="K267" s="16"/>
      <c r="L267" s="16"/>
      <c r="M267" s="16"/>
    </row>
    <row r="268" ht="9" customHeight="1">
      <c r="A268" s="2"/>
    </row>
    <row r="269" spans="1:13" ht="15" customHeight="1">
      <c r="A269" s="2"/>
      <c r="B269" t="s">
        <v>62</v>
      </c>
      <c r="C269" s="77" t="s">
        <v>299</v>
      </c>
      <c r="D269" s="77"/>
      <c r="E269" s="77"/>
      <c r="F269" s="77"/>
      <c r="G269" s="77"/>
      <c r="H269" s="77"/>
      <c r="I269" s="77"/>
      <c r="J269" s="16"/>
      <c r="K269" s="16"/>
      <c r="L269" s="16"/>
      <c r="M269" s="16"/>
    </row>
    <row r="270" ht="9" customHeight="1"/>
    <row r="271" spans="2:9" ht="13.5">
      <c r="B271" t="s">
        <v>186</v>
      </c>
      <c r="C271" s="84" t="s">
        <v>309</v>
      </c>
      <c r="D271" s="84"/>
      <c r="E271" s="84"/>
      <c r="F271" s="84"/>
      <c r="G271" s="84"/>
      <c r="H271" s="84"/>
      <c r="I271" s="84"/>
    </row>
    <row r="272" ht="9" customHeight="1"/>
    <row r="273" spans="4:9" ht="13.5">
      <c r="D273" s="57" t="s">
        <v>171</v>
      </c>
      <c r="E273" s="47"/>
      <c r="F273" s="47"/>
      <c r="G273" s="58" t="s">
        <v>172</v>
      </c>
      <c r="H273" s="5" t="s">
        <v>173</v>
      </c>
      <c r="I273" s="5" t="s">
        <v>174</v>
      </c>
    </row>
    <row r="274" spans="4:9" ht="13.5">
      <c r="D274" s="49"/>
      <c r="E274" s="49"/>
      <c r="F274" s="49"/>
      <c r="G274" s="53" t="s">
        <v>202</v>
      </c>
      <c r="H274" s="53" t="s">
        <v>202</v>
      </c>
      <c r="I274" s="53" t="s">
        <v>202</v>
      </c>
    </row>
    <row r="275" spans="4:9" ht="13.5">
      <c r="D275" s="49" t="s">
        <v>175</v>
      </c>
      <c r="E275" s="49"/>
      <c r="F275" s="49"/>
      <c r="G275" s="66">
        <v>13</v>
      </c>
      <c r="H275" s="44" t="s">
        <v>176</v>
      </c>
      <c r="I275" s="66">
        <v>13</v>
      </c>
    </row>
    <row r="276" spans="4:9" ht="9" customHeight="1">
      <c r="D276" s="49"/>
      <c r="E276" s="49"/>
      <c r="F276" s="49"/>
      <c r="G276" s="24"/>
      <c r="H276" s="44"/>
      <c r="I276" s="24"/>
    </row>
    <row r="277" spans="4:9" ht="13.5">
      <c r="D277" s="49" t="s">
        <v>177</v>
      </c>
      <c r="E277" s="49"/>
      <c r="F277" s="49"/>
      <c r="G277" s="66">
        <v>18</v>
      </c>
      <c r="H277" s="44">
        <v>28</v>
      </c>
      <c r="I277" s="66">
        <v>12.96</v>
      </c>
    </row>
    <row r="278" spans="7:9" ht="9" customHeight="1">
      <c r="G278" s="24"/>
      <c r="H278" s="44"/>
      <c r="I278" s="24"/>
    </row>
    <row r="279" spans="7:9" ht="14.25" thickBot="1">
      <c r="G279" s="73">
        <v>31</v>
      </c>
      <c r="H279" s="44"/>
      <c r="I279" s="73">
        <v>25.96</v>
      </c>
    </row>
    <row r="280" ht="9" customHeight="1"/>
    <row r="281" spans="1:2" ht="15">
      <c r="A281" s="2" t="s">
        <v>102</v>
      </c>
      <c r="B281" s="2" t="s">
        <v>238</v>
      </c>
    </row>
    <row r="282" ht="9" customHeight="1"/>
    <row r="283" spans="2:9" ht="13.5" customHeight="1">
      <c r="B283" t="s">
        <v>231</v>
      </c>
      <c r="C283" s="77" t="s">
        <v>300</v>
      </c>
      <c r="D283" s="77"/>
      <c r="E283" s="77"/>
      <c r="F283" s="77"/>
      <c r="G283" s="77"/>
      <c r="H283" s="77"/>
      <c r="I283" s="77"/>
    </row>
    <row r="284" spans="3:9" ht="13.5">
      <c r="C284" s="89" t="s">
        <v>288</v>
      </c>
      <c r="D284" s="77"/>
      <c r="E284" s="77"/>
      <c r="F284" s="77"/>
      <c r="G284" s="77"/>
      <c r="H284" s="77"/>
      <c r="I284" s="77"/>
    </row>
    <row r="285" ht="9" customHeight="1"/>
    <row r="286" spans="2:9" ht="30" customHeight="1">
      <c r="B286" s="56" t="s">
        <v>232</v>
      </c>
      <c r="C286" s="77" t="s">
        <v>301</v>
      </c>
      <c r="D286" s="77"/>
      <c r="E286" s="77"/>
      <c r="F286" s="77"/>
      <c r="G286" s="77"/>
      <c r="H286" s="77"/>
      <c r="I286" s="77"/>
    </row>
    <row r="287" spans="3:9" ht="9" customHeight="1">
      <c r="C287" s="8"/>
      <c r="D287" s="8"/>
      <c r="E287" s="8"/>
      <c r="F287" s="8"/>
      <c r="G287" s="8"/>
      <c r="H287" s="8"/>
      <c r="I287" s="8"/>
    </row>
    <row r="288" spans="2:9" ht="13.5">
      <c r="B288" s="56" t="s">
        <v>233</v>
      </c>
      <c r="C288" s="84" t="s">
        <v>289</v>
      </c>
      <c r="D288" s="84"/>
      <c r="E288" s="84"/>
      <c r="F288" s="84"/>
      <c r="G288" s="84"/>
      <c r="H288" s="84"/>
      <c r="I288" s="84"/>
    </row>
    <row r="289" spans="2:9" ht="9" customHeight="1">
      <c r="B289" s="56"/>
      <c r="C289" s="59"/>
      <c r="D289" s="59"/>
      <c r="E289" s="59"/>
      <c r="F289" s="59"/>
      <c r="G289" s="59"/>
      <c r="H289" s="59"/>
      <c r="I289" s="59"/>
    </row>
    <row r="290" spans="4:9" ht="13.5">
      <c r="D290" s="57" t="s">
        <v>171</v>
      </c>
      <c r="E290" s="47"/>
      <c r="F290" s="47"/>
      <c r="G290" s="58" t="s">
        <v>172</v>
      </c>
      <c r="H290" s="5" t="s">
        <v>173</v>
      </c>
      <c r="I290" s="5" t="s">
        <v>174</v>
      </c>
    </row>
    <row r="291" spans="4:9" ht="13.5">
      <c r="D291" s="49"/>
      <c r="E291" s="49"/>
      <c r="F291" s="49"/>
      <c r="G291" s="53" t="s">
        <v>202</v>
      </c>
      <c r="H291" s="53" t="s">
        <v>202</v>
      </c>
      <c r="I291" s="53" t="s">
        <v>202</v>
      </c>
    </row>
    <row r="292" spans="4:9" ht="13.5">
      <c r="D292" s="49" t="s">
        <v>175</v>
      </c>
      <c r="E292" s="49"/>
      <c r="F292" s="49"/>
      <c r="G292" s="66">
        <v>11</v>
      </c>
      <c r="H292" s="44" t="s">
        <v>176</v>
      </c>
      <c r="I292" s="66">
        <v>11</v>
      </c>
    </row>
    <row r="293" spans="4:9" ht="9" customHeight="1">
      <c r="D293" s="49"/>
      <c r="E293" s="49"/>
      <c r="F293" s="49"/>
      <c r="G293" s="66"/>
      <c r="H293" s="44"/>
      <c r="I293" s="66"/>
    </row>
    <row r="294" spans="4:9" ht="13.5">
      <c r="D294" s="49" t="s">
        <v>177</v>
      </c>
      <c r="E294" s="49"/>
      <c r="F294" s="49"/>
      <c r="G294" s="66">
        <v>15</v>
      </c>
      <c r="H294" s="44" t="s">
        <v>176</v>
      </c>
      <c r="I294" s="66">
        <v>15</v>
      </c>
    </row>
    <row r="295" spans="7:9" ht="9" customHeight="1">
      <c r="G295" s="66"/>
      <c r="H295" s="44"/>
      <c r="I295" s="66"/>
    </row>
    <row r="296" spans="7:9" ht="14.25" thickBot="1">
      <c r="G296" s="73">
        <v>26</v>
      </c>
      <c r="H296" s="45" t="s">
        <v>176</v>
      </c>
      <c r="I296" s="73">
        <v>26</v>
      </c>
    </row>
    <row r="297" ht="9" customHeight="1"/>
    <row r="298" spans="1:2" ht="15">
      <c r="A298" s="2" t="s">
        <v>105</v>
      </c>
      <c r="B298" s="2" t="s">
        <v>106</v>
      </c>
    </row>
    <row r="299" ht="9" customHeight="1"/>
    <row r="300" ht="13.5">
      <c r="B300" t="s">
        <v>117</v>
      </c>
    </row>
    <row r="301" ht="9" customHeight="1"/>
    <row r="302" spans="6:9" ht="13.5">
      <c r="F302" s="86" t="s">
        <v>234</v>
      </c>
      <c r="G302" s="87"/>
      <c r="H302" s="88" t="s">
        <v>235</v>
      </c>
      <c r="I302" s="88"/>
    </row>
    <row r="303" spans="6:9" ht="13.5">
      <c r="F303" s="60" t="s">
        <v>203</v>
      </c>
      <c r="G303" s="61" t="s">
        <v>204</v>
      </c>
      <c r="H303" s="60" t="s">
        <v>203</v>
      </c>
      <c r="I303" s="61" t="s">
        <v>204</v>
      </c>
    </row>
    <row r="304" spans="2:9" ht="13.5">
      <c r="B304" t="s">
        <v>59</v>
      </c>
      <c r="C304" t="s">
        <v>107</v>
      </c>
      <c r="F304" s="22"/>
      <c r="G304" s="22"/>
      <c r="H304" s="22"/>
      <c r="I304" s="22"/>
    </row>
    <row r="305" spans="6:9" ht="9" customHeight="1">
      <c r="F305" s="22"/>
      <c r="G305" s="22"/>
      <c r="H305" s="22"/>
      <c r="I305" s="22"/>
    </row>
    <row r="306" spans="3:10" ht="14.25" thickBot="1">
      <c r="C306" t="s">
        <v>108</v>
      </c>
      <c r="F306" s="15">
        <v>8336</v>
      </c>
      <c r="G306" s="15">
        <v>13043</v>
      </c>
      <c r="H306" s="15">
        <v>28077</v>
      </c>
      <c r="I306" s="15">
        <v>29859</v>
      </c>
      <c r="J306" s="14"/>
    </row>
    <row r="307" spans="6:10" ht="9" customHeight="1">
      <c r="F307" s="14"/>
      <c r="G307" s="14"/>
      <c r="H307" s="14"/>
      <c r="I307" s="14"/>
      <c r="J307" s="14"/>
    </row>
    <row r="308" spans="3:10" ht="30" customHeight="1" thickBot="1">
      <c r="C308" s="77" t="s">
        <v>109</v>
      </c>
      <c r="D308" s="77"/>
      <c r="E308" s="77"/>
      <c r="F308" s="15">
        <v>89555</v>
      </c>
      <c r="G308" s="23">
        <v>88174</v>
      </c>
      <c r="H308" s="15">
        <v>89411</v>
      </c>
      <c r="I308" s="23">
        <v>87902</v>
      </c>
      <c r="J308" s="14"/>
    </row>
    <row r="309" spans="6:10" ht="9" customHeight="1">
      <c r="F309" s="14"/>
      <c r="G309" s="14"/>
      <c r="H309" s="14"/>
      <c r="I309" s="14"/>
      <c r="J309" s="14"/>
    </row>
    <row r="310" spans="3:10" ht="14.25" thickBot="1">
      <c r="C310" t="s">
        <v>110</v>
      </c>
      <c r="F310" s="36">
        <v>9.31</v>
      </c>
      <c r="G310" s="36">
        <v>14.79</v>
      </c>
      <c r="H310" s="36">
        <v>31.4</v>
      </c>
      <c r="I310" s="36">
        <v>33.97</v>
      </c>
      <c r="J310" s="14"/>
    </row>
    <row r="311" spans="6:10" ht="9" customHeight="1">
      <c r="F311" s="14"/>
      <c r="G311" s="14"/>
      <c r="H311" s="14"/>
      <c r="I311" s="14"/>
      <c r="J311" s="14"/>
    </row>
    <row r="312" spans="2:10" ht="13.5">
      <c r="B312" t="s">
        <v>62</v>
      </c>
      <c r="C312" t="s">
        <v>111</v>
      </c>
      <c r="F312" s="14"/>
      <c r="G312" s="14"/>
      <c r="H312" s="14"/>
      <c r="I312" s="14"/>
      <c r="J312" s="14"/>
    </row>
    <row r="313" spans="6:10" ht="9" customHeight="1">
      <c r="F313" s="14"/>
      <c r="G313" s="14"/>
      <c r="H313" s="14"/>
      <c r="I313" s="14"/>
      <c r="J313" s="14"/>
    </row>
    <row r="314" spans="3:10" ht="14.25" thickBot="1">
      <c r="C314" t="s">
        <v>108</v>
      </c>
      <c r="F314" s="15">
        <f>+F306</f>
        <v>8336</v>
      </c>
      <c r="G314" s="15">
        <f>+G306</f>
        <v>13043</v>
      </c>
      <c r="H314" s="15">
        <f>+H306</f>
        <v>28077</v>
      </c>
      <c r="I314" s="15">
        <f>+I306</f>
        <v>29859</v>
      </c>
      <c r="J314" s="14"/>
    </row>
    <row r="315" spans="6:10" ht="9" customHeight="1">
      <c r="F315" s="14"/>
      <c r="G315" s="14"/>
      <c r="H315" s="14"/>
      <c r="I315" s="14"/>
      <c r="J315" s="14"/>
    </row>
    <row r="316" spans="3:10" ht="30" customHeight="1">
      <c r="C316" s="77" t="s">
        <v>109</v>
      </c>
      <c r="D316" s="77"/>
      <c r="E316" s="77"/>
      <c r="F316" s="24">
        <f>+F308</f>
        <v>89555</v>
      </c>
      <c r="G316" s="24">
        <f>+G308</f>
        <v>88174</v>
      </c>
      <c r="H316" s="24">
        <f>+H308</f>
        <v>89411</v>
      </c>
      <c r="I316" s="24">
        <f>+I308</f>
        <v>87902</v>
      </c>
      <c r="J316" s="24"/>
    </row>
    <row r="317" spans="6:10" ht="9" customHeight="1">
      <c r="F317" s="14"/>
      <c r="G317" s="14"/>
      <c r="H317" s="14"/>
      <c r="I317" s="14"/>
      <c r="J317" s="14"/>
    </row>
    <row r="318" spans="3:10" ht="43.5" customHeight="1">
      <c r="C318" s="77" t="s">
        <v>187</v>
      </c>
      <c r="D318" s="77"/>
      <c r="E318" s="77"/>
      <c r="F318" s="14">
        <v>659</v>
      </c>
      <c r="G318" s="6">
        <v>735</v>
      </c>
      <c r="H318" s="14">
        <v>598</v>
      </c>
      <c r="I318" s="6">
        <v>804</v>
      </c>
      <c r="J318" s="14"/>
    </row>
    <row r="319" spans="6:10" ht="14.25" thickBot="1">
      <c r="F319" s="35">
        <f>SUM(F316:F318)</f>
        <v>90214</v>
      </c>
      <c r="G319" s="35">
        <f>SUM(G316:G318)</f>
        <v>88909</v>
      </c>
      <c r="H319" s="35">
        <f>SUM(H316:H318)</f>
        <v>90009</v>
      </c>
      <c r="I319" s="35">
        <f>SUM(I316:I318)</f>
        <v>88706</v>
      </c>
      <c r="J319" s="14"/>
    </row>
    <row r="320" spans="6:10" ht="9" customHeight="1">
      <c r="F320" s="14"/>
      <c r="G320" s="14"/>
      <c r="H320" s="14"/>
      <c r="I320" s="14"/>
      <c r="J320" s="14"/>
    </row>
    <row r="321" spans="3:10" ht="14.25" thickBot="1">
      <c r="C321" t="s">
        <v>112</v>
      </c>
      <c r="F321" s="36">
        <v>9.24</v>
      </c>
      <c r="G321" s="37">
        <v>14.67</v>
      </c>
      <c r="H321" s="36">
        <v>31.19</v>
      </c>
      <c r="I321" s="37">
        <v>33.66</v>
      </c>
      <c r="J321" s="14"/>
    </row>
    <row r="322" spans="8:12" ht="13.5">
      <c r="H322" s="14"/>
      <c r="I322" s="14"/>
      <c r="J322" s="14"/>
      <c r="K322" s="14"/>
      <c r="L322" s="14"/>
    </row>
    <row r="324" ht="13.5">
      <c r="B324" t="s">
        <v>125</v>
      </c>
    </row>
    <row r="327" ht="13.5">
      <c r="B327" t="s">
        <v>126</v>
      </c>
    </row>
    <row r="328" ht="13.5">
      <c r="B328" t="s">
        <v>127</v>
      </c>
    </row>
    <row r="329" ht="13.5">
      <c r="B329" s="30" t="s">
        <v>268</v>
      </c>
    </row>
  </sheetData>
  <mergeCells count="91">
    <mergeCell ref="B53:I53"/>
    <mergeCell ref="B28:E28"/>
    <mergeCell ref="B12:I12"/>
    <mergeCell ref="C123:I123"/>
    <mergeCell ref="B91:I91"/>
    <mergeCell ref="B93:I93"/>
    <mergeCell ref="B97:I97"/>
    <mergeCell ref="B113:I113"/>
    <mergeCell ref="C119:I119"/>
    <mergeCell ref="C121:I121"/>
    <mergeCell ref="F36:G36"/>
    <mergeCell ref="H36:I36"/>
    <mergeCell ref="B39:E39"/>
    <mergeCell ref="B41:E41"/>
    <mergeCell ref="B40:E40"/>
    <mergeCell ref="C140:H140"/>
    <mergeCell ref="B200:I200"/>
    <mergeCell ref="C162:H162"/>
    <mergeCell ref="C166:H166"/>
    <mergeCell ref="C142:H142"/>
    <mergeCell ref="B174:I174"/>
    <mergeCell ref="B176:I176"/>
    <mergeCell ref="C158:H158"/>
    <mergeCell ref="B198:I198"/>
    <mergeCell ref="C168:H168"/>
    <mergeCell ref="B127:I127"/>
    <mergeCell ref="C136:H136"/>
    <mergeCell ref="C138:H138"/>
    <mergeCell ref="B129:I129"/>
    <mergeCell ref="C160:H160"/>
    <mergeCell ref="B150:I150"/>
    <mergeCell ref="C146:H146"/>
    <mergeCell ref="C144:H144"/>
    <mergeCell ref="C148:H148"/>
    <mergeCell ref="B170:I170"/>
    <mergeCell ref="B180:I180"/>
    <mergeCell ref="B182:I182"/>
    <mergeCell ref="B186:I186"/>
    <mergeCell ref="B184:I184"/>
    <mergeCell ref="B192:I192"/>
    <mergeCell ref="C284:I284"/>
    <mergeCell ref="B196:I196"/>
    <mergeCell ref="B216:I216"/>
    <mergeCell ref="B218:I218"/>
    <mergeCell ref="B222:I222"/>
    <mergeCell ref="B263:I263"/>
    <mergeCell ref="B255:I255"/>
    <mergeCell ref="B251:I251"/>
    <mergeCell ref="C316:E316"/>
    <mergeCell ref="C318:E318"/>
    <mergeCell ref="C286:I286"/>
    <mergeCell ref="C288:I288"/>
    <mergeCell ref="C308:E308"/>
    <mergeCell ref="F302:G302"/>
    <mergeCell ref="H302:I302"/>
    <mergeCell ref="B8:I8"/>
    <mergeCell ref="B6:I6"/>
    <mergeCell ref="B10:I10"/>
    <mergeCell ref="C283:I283"/>
    <mergeCell ref="B259:I259"/>
    <mergeCell ref="C267:I267"/>
    <mergeCell ref="C269:I269"/>
    <mergeCell ref="C271:I271"/>
    <mergeCell ref="B188:I188"/>
    <mergeCell ref="B190:I190"/>
    <mergeCell ref="B26:I26"/>
    <mergeCell ref="B14:I14"/>
    <mergeCell ref="B18:I18"/>
    <mergeCell ref="B22:I22"/>
    <mergeCell ref="B16:I16"/>
    <mergeCell ref="B20:I20"/>
    <mergeCell ref="B24:I24"/>
    <mergeCell ref="B32:E32"/>
    <mergeCell ref="B33:E33"/>
    <mergeCell ref="B51:E51"/>
    <mergeCell ref="B42:E42"/>
    <mergeCell ref="B46:E46"/>
    <mergeCell ref="B48:E48"/>
    <mergeCell ref="B50:E50"/>
    <mergeCell ref="B45:E45"/>
    <mergeCell ref="B55:I55"/>
    <mergeCell ref="B57:I57"/>
    <mergeCell ref="B61:I61"/>
    <mergeCell ref="B79:I79"/>
    <mergeCell ref="B77:I77"/>
    <mergeCell ref="B59:I59"/>
    <mergeCell ref="B63:I63"/>
    <mergeCell ref="C109:I109"/>
    <mergeCell ref="C115:I115"/>
    <mergeCell ref="C117:I117"/>
    <mergeCell ref="B87:I87"/>
  </mergeCells>
  <printOptions/>
  <pageMargins left="0.984251968503937" right="0.1968503937007874" top="0.3937007874015748" bottom="0.2362204724409449" header="0" footer="0"/>
  <pageSetup firstPageNumber="5" useFirstPageNumber="1" horizontalDpi="1200" verticalDpi="1200" orientation="portrait" paperSize="9" scale="95" r:id="rId1"/>
  <headerFooter alignWithMargins="0">
    <oddFooter>&amp;C&amp;P</oddFooter>
  </headerFooter>
  <rowBreaks count="6" manualBreakCount="6">
    <brk id="56" max="8" man="1"/>
    <brk id="110" max="8" man="1"/>
    <brk id="149" max="8" man="1"/>
    <brk id="189" max="8" man="1"/>
    <brk id="223" max="8" man="1"/>
    <brk id="280" max="8" man="1"/>
  </rowBreaks>
  <colBreaks count="1" manualBreakCount="1">
    <brk id="9" min="5" max="3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Default</cp:lastModifiedBy>
  <cp:lastPrinted>2004-07-30T10:54:55Z</cp:lastPrinted>
  <dcterms:created xsi:type="dcterms:W3CDTF">2002-11-19T02:50:17Z</dcterms:created>
  <dcterms:modified xsi:type="dcterms:W3CDTF">2004-07-30T11:05:38Z</dcterms:modified>
  <cp:category/>
  <cp:version/>
  <cp:contentType/>
  <cp:contentStatus/>
</cp:coreProperties>
</file>